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jiwetsv4\共有\(23)研究第一部共通\【助成事業】立上・準備・選考\03規約および書式等\04実施の手引き_交付者への配布\2026年度版\"/>
    </mc:Choice>
  </mc:AlternateContent>
  <xr:revisionPtr revIDLastSave="0" documentId="13_ncr:1_{862D2CB0-A91D-42F9-9064-22CCE3DAC42B}" xr6:coauthVersionLast="47" xr6:coauthVersionMax="47" xr10:uidLastSave="{00000000-0000-0000-0000-000000000000}"/>
  <bookViews>
    <workbookView xWindow="-120" yWindow="-120" windowWidth="29040" windowHeight="15720" xr2:uid="{EB1ABB20-4396-4556-8B46-E1536CA1B445}"/>
  </bookViews>
  <sheets>
    <sheet name="様式一覧" sheetId="3" r:id="rId1"/>
    <sheet name="様式1" sheetId="5" r:id="rId2"/>
    <sheet name="様式2の記載方法" sheetId="14" r:id="rId3"/>
    <sheet name="様式2-1" sheetId="13" r:id="rId4"/>
    <sheet name="様式2-2" sheetId="15" r:id="rId5"/>
    <sheet name="様式2-3" sheetId="16" r:id="rId6"/>
    <sheet name="様式2" sheetId="6" r:id="rId7"/>
    <sheet name="様式3" sheetId="9" r:id="rId8"/>
    <sheet name="様式4" sheetId="10" r:id="rId9"/>
    <sheet name="INPUT" sheetId="4" r:id="rId10"/>
    <sheet name="スケジュール" sheetId="11" r:id="rId11"/>
    <sheet name="手続きフロー" sheetId="12" r:id="rId12"/>
  </sheets>
  <definedNames>
    <definedName name="_xlnm.Print_Area" localSheetId="1">様式1!$A:$H</definedName>
    <definedName name="_xlnm.Print_Area" localSheetId="6">様式2!$A$1:$J$21</definedName>
    <definedName name="_xlnm.Print_Area" localSheetId="3">'様式2-1'!$A$1:$H$64</definedName>
    <definedName name="_xlnm.Print_Area" localSheetId="4">'様式2-2'!$A$1:$H$64</definedName>
    <definedName name="_xlnm.Print_Area" localSheetId="5">'様式2-3'!$A$1:$H$64</definedName>
    <definedName name="_xlnm.Print_Area" localSheetId="7">様式3!$A:$E</definedName>
    <definedName name="_xlnm.Print_Area" localSheetId="8">様式4!$A:$I</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6" l="1"/>
  <c r="H18" i="6" s="1"/>
  <c r="H16" i="6"/>
  <c r="H15" i="6"/>
  <c r="H14" i="6"/>
  <c r="H13" i="6"/>
  <c r="H12" i="6"/>
  <c r="C2" i="4"/>
  <c r="G17" i="6"/>
  <c r="G16" i="6"/>
  <c r="G15" i="6"/>
  <c r="G14" i="6"/>
  <c r="G13" i="6"/>
  <c r="E17" i="6"/>
  <c r="E16" i="6"/>
  <c r="E15" i="6"/>
  <c r="E14" i="6"/>
  <c r="E13" i="6"/>
  <c r="E12" i="6"/>
  <c r="G12" i="6"/>
  <c r="C64" i="16"/>
  <c r="E64" i="16" s="1"/>
  <c r="C63" i="16"/>
  <c r="D63" i="16" s="1"/>
  <c r="C62" i="16"/>
  <c r="E62" i="16" s="1"/>
  <c r="C61" i="16"/>
  <c r="E61" i="16" s="1"/>
  <c r="C60" i="16"/>
  <c r="E60" i="16" s="1"/>
  <c r="E59" i="16"/>
  <c r="C59" i="16"/>
  <c r="D59" i="16" s="1"/>
  <c r="E6" i="16"/>
  <c r="E5" i="16"/>
  <c r="E4" i="16"/>
  <c r="C64" i="15"/>
  <c r="E64" i="15" s="1"/>
  <c r="D17" i="6" s="1"/>
  <c r="C63" i="15"/>
  <c r="D63" i="15" s="1"/>
  <c r="C62" i="15"/>
  <c r="E62" i="15" s="1"/>
  <c r="D15" i="6" s="1"/>
  <c r="C61" i="15"/>
  <c r="E61" i="15" s="1"/>
  <c r="D14" i="6" s="1"/>
  <c r="C60" i="15"/>
  <c r="E60" i="15" s="1"/>
  <c r="D13" i="6" s="1"/>
  <c r="C59" i="15"/>
  <c r="D59" i="15" s="1"/>
  <c r="E6" i="15"/>
  <c r="E5" i="15"/>
  <c r="E4" i="15"/>
  <c r="H21" i="10"/>
  <c r="E21" i="10"/>
  <c r="C64" i="13"/>
  <c r="C63" i="13"/>
  <c r="C62" i="13"/>
  <c r="C61" i="13"/>
  <c r="C60" i="13"/>
  <c r="C59" i="13"/>
  <c r="E59" i="15" l="1"/>
  <c r="D12" i="6" s="1"/>
  <c r="E63" i="16"/>
  <c r="E63" i="15"/>
  <c r="D16" i="6" s="1"/>
  <c r="E18" i="6"/>
  <c r="D60" i="16"/>
  <c r="D64" i="16"/>
  <c r="D61" i="16"/>
  <c r="D62" i="16"/>
  <c r="D60" i="15"/>
  <c r="D64" i="15"/>
  <c r="D61" i="15"/>
  <c r="D62" i="15"/>
  <c r="C13" i="10" l="1"/>
  <c r="D13" i="10" s="1"/>
  <c r="G18" i="6"/>
  <c r="I11" i="6"/>
  <c r="F13" i="10" l="1"/>
  <c r="G13" i="10"/>
  <c r="H13" i="10" s="1"/>
  <c r="E13" i="10"/>
  <c r="E63" i="13" l="1"/>
  <c r="F16" i="6" s="1"/>
  <c r="E62" i="13"/>
  <c r="F15" i="6" s="1"/>
  <c r="E61" i="13"/>
  <c r="F14" i="6" s="1"/>
  <c r="E59" i="13"/>
  <c r="F12" i="6" s="1"/>
  <c r="E6" i="13"/>
  <c r="E5" i="13"/>
  <c r="E4" i="13"/>
  <c r="B6" i="9"/>
  <c r="A40" i="12"/>
  <c r="A35" i="12"/>
  <c r="A23" i="12"/>
  <c r="A20" i="12"/>
  <c r="A9" i="12"/>
  <c r="A7" i="12"/>
  <c r="A5" i="12"/>
  <c r="B1" i="11"/>
  <c r="E12" i="11" s="1"/>
  <c r="F11" i="6"/>
  <c r="D19" i="10"/>
  <c r="D18" i="10"/>
  <c r="D17" i="10"/>
  <c r="D16" i="10"/>
  <c r="D15" i="10"/>
  <c r="D14" i="10"/>
  <c r="C19" i="10"/>
  <c r="C18" i="10"/>
  <c r="C17" i="10"/>
  <c r="C16" i="10"/>
  <c r="C15" i="10"/>
  <c r="C14" i="10"/>
  <c r="J16" i="6"/>
  <c r="J15" i="6"/>
  <c r="J14" i="6"/>
  <c r="J13" i="6"/>
  <c r="J12" i="6"/>
  <c r="I16" i="6"/>
  <c r="I15" i="6"/>
  <c r="I14" i="6"/>
  <c r="D15" i="5"/>
  <c r="C8" i="3"/>
  <c r="B8" i="3"/>
  <c r="G20" i="10"/>
  <c r="G21" i="10" s="1"/>
  <c r="F20" i="10"/>
  <c r="F21" i="10" s="1"/>
  <c r="C7" i="10"/>
  <c r="C8" i="10"/>
  <c r="C9" i="10"/>
  <c r="B7" i="10"/>
  <c r="B8" i="10"/>
  <c r="B9" i="10"/>
  <c r="B6" i="10"/>
  <c r="C7" i="3"/>
  <c r="B7" i="3"/>
  <c r="C6" i="3"/>
  <c r="B6" i="3"/>
  <c r="C5" i="3"/>
  <c r="B5" i="3"/>
  <c r="C7" i="9"/>
  <c r="C6" i="9"/>
  <c r="D6" i="9"/>
  <c r="C5" i="6"/>
  <c r="C6" i="6"/>
  <c r="C7" i="6"/>
  <c r="J17" i="6"/>
  <c r="I13" i="6"/>
  <c r="I17" i="6"/>
  <c r="I12" i="6"/>
  <c r="D10" i="5"/>
  <c r="D9" i="5"/>
  <c r="D8" i="5"/>
  <c r="G7" i="5"/>
  <c r="F7" i="5"/>
  <c r="E7" i="5"/>
  <c r="D7" i="5"/>
  <c r="C4" i="6" l="1"/>
  <c r="H22" i="10"/>
  <c r="C11" i="6"/>
  <c r="B2" i="13" s="1"/>
  <c r="D62" i="13"/>
  <c r="C15" i="6" s="1"/>
  <c r="E64" i="13"/>
  <c r="F17" i="6" s="1"/>
  <c r="J11" i="6"/>
  <c r="G11" i="6" s="1"/>
  <c r="H11" i="6" s="1"/>
  <c r="D59" i="13"/>
  <c r="C12" i="6" s="1"/>
  <c r="D63" i="13"/>
  <c r="C16" i="6" s="1"/>
  <c r="D60" i="13"/>
  <c r="C13" i="6" s="1"/>
  <c r="D64" i="13"/>
  <c r="C17" i="6" s="1"/>
  <c r="D61" i="13"/>
  <c r="C14" i="6" s="1"/>
  <c r="E60" i="13"/>
  <c r="F13" i="6" s="1"/>
  <c r="B3" i="11"/>
  <c r="B6" i="11"/>
  <c r="B11" i="11"/>
  <c r="B15" i="11"/>
  <c r="E5" i="11"/>
  <c r="E7" i="11"/>
  <c r="F7" i="11"/>
  <c r="E11" i="11"/>
  <c r="F11" i="11"/>
  <c r="D6" i="5"/>
  <c r="C6" i="10"/>
  <c r="I18" i="6"/>
  <c r="I19" i="6" s="1"/>
  <c r="D20" i="10"/>
  <c r="D21" i="10" s="1"/>
  <c r="C20" i="10"/>
  <c r="C21" i="10" s="1"/>
  <c r="J18" i="6"/>
  <c r="J19" i="6" s="1"/>
  <c r="A59" i="13" l="1"/>
  <c r="B4" i="13"/>
  <c r="B5" i="13" s="1"/>
  <c r="B6" i="13" s="1"/>
  <c r="A7" i="13"/>
  <c r="F18" i="6"/>
  <c r="H20" i="6" s="1"/>
  <c r="E22" i="10"/>
  <c r="D11" i="6"/>
  <c r="D18" i="6"/>
  <c r="J20" i="6"/>
  <c r="C18" i="6"/>
  <c r="E11" i="6" l="1"/>
  <c r="B2" i="16" s="1"/>
  <c r="B2" i="15"/>
  <c r="A59" i="15" l="1"/>
  <c r="B4" i="15"/>
  <c r="B5" i="15" s="1"/>
  <c r="B6" i="15" s="1"/>
  <c r="A7" i="15"/>
  <c r="A59" i="16"/>
  <c r="B4" i="16"/>
  <c r="B5" i="16" s="1"/>
  <c r="B6" i="16" s="1"/>
  <c r="A7" i="16"/>
</calcChain>
</file>

<file path=xl/sharedStrings.xml><?xml version="1.0" encoding="utf-8"?>
<sst xmlns="http://schemas.openxmlformats.org/spreadsheetml/2006/main" count="403" uniqueCount="289">
  <si>
    <t>様式</t>
    <rPh sb="0" eb="2">
      <t>ヨウシキ</t>
    </rPh>
    <phoneticPr fontId="3"/>
  </si>
  <si>
    <t>提出期限</t>
    <rPh sb="0" eb="2">
      <t>テイシュツ</t>
    </rPh>
    <rPh sb="2" eb="4">
      <t>キゲン</t>
    </rPh>
    <phoneticPr fontId="3"/>
  </si>
  <si>
    <t>EXCEL</t>
    <phoneticPr fontId="3"/>
  </si>
  <si>
    <t>覚書締結日以降</t>
    <rPh sb="0" eb="2">
      <t>オボエガキ</t>
    </rPh>
    <rPh sb="2" eb="5">
      <t>テイケツビ</t>
    </rPh>
    <rPh sb="5" eb="7">
      <t>イコウ</t>
    </rPh>
    <phoneticPr fontId="3"/>
  </si>
  <si>
    <t>管理番号</t>
    <rPh sb="0" eb="2">
      <t>カンリ</t>
    </rPh>
    <rPh sb="2" eb="4">
      <t>バンゴウ</t>
    </rPh>
    <phoneticPr fontId="3"/>
  </si>
  <si>
    <t>研究テーマ</t>
    <rPh sb="0" eb="2">
      <t>ケンキュウ</t>
    </rPh>
    <phoneticPr fontId="3"/>
  </si>
  <si>
    <t>代表研究者氏名</t>
    <rPh sb="0" eb="2">
      <t>ダイヒョウ</t>
    </rPh>
    <rPh sb="2" eb="5">
      <t>ケンキュウシャ</t>
    </rPh>
    <rPh sb="5" eb="7">
      <t>シメイ</t>
    </rPh>
    <phoneticPr fontId="3"/>
  </si>
  <si>
    <t>所属機関･役職</t>
    <rPh sb="0" eb="4">
      <t>ショゾクキカン</t>
    </rPh>
    <rPh sb="5" eb="7">
      <t>ヤクショク</t>
    </rPh>
    <phoneticPr fontId="3"/>
  </si>
  <si>
    <t>所在地</t>
    <rPh sb="0" eb="3">
      <t>ショザイチ</t>
    </rPh>
    <phoneticPr fontId="3"/>
  </si>
  <si>
    <t>備品消耗品</t>
    <rPh sb="0" eb="5">
      <t>ビヒンショウモウヒン</t>
    </rPh>
    <phoneticPr fontId="3"/>
  </si>
  <si>
    <t>旅費交通費</t>
    <rPh sb="0" eb="5">
      <t>リョヒコウツウヒ</t>
    </rPh>
    <phoneticPr fontId="3"/>
  </si>
  <si>
    <t>諸謝金</t>
    <rPh sb="0" eb="3">
      <t>ショシャキン</t>
    </rPh>
    <phoneticPr fontId="3"/>
  </si>
  <si>
    <t>その他</t>
    <rPh sb="2" eb="3">
      <t>タ</t>
    </rPh>
    <phoneticPr fontId="3"/>
  </si>
  <si>
    <t>様式1</t>
    <phoneticPr fontId="3"/>
  </si>
  <si>
    <t>研究助成金振込依頼書</t>
    <rPh sb="0" eb="4">
      <t>ケンキュウジョセイ</t>
    </rPh>
    <rPh sb="4" eb="5">
      <t>キン</t>
    </rPh>
    <rPh sb="5" eb="7">
      <t>フリコミ</t>
    </rPh>
    <rPh sb="7" eb="10">
      <t>イライショ</t>
    </rPh>
    <phoneticPr fontId="3"/>
  </si>
  <si>
    <t>公益財団法人　日本下水道新技術機構　宛</t>
    <rPh sb="18" eb="19">
      <t>アテ</t>
    </rPh>
    <phoneticPr fontId="3"/>
  </si>
  <si>
    <t>管理番号</t>
    <rPh sb="0" eb="4">
      <t>カンリバンゴウ</t>
    </rPh>
    <phoneticPr fontId="3"/>
  </si>
  <si>
    <t>研究課題</t>
    <rPh sb="0" eb="4">
      <t>ケンキュウカダイ</t>
    </rPh>
    <phoneticPr fontId="3"/>
  </si>
  <si>
    <t>代表研究者名</t>
    <rPh sb="0" eb="6">
      <t>ダイヒョウケンキュウシャメイ</t>
    </rPh>
    <phoneticPr fontId="3"/>
  </si>
  <si>
    <t>所属機関･役職</t>
    <rPh sb="0" eb="2">
      <t>ショゾク</t>
    </rPh>
    <rPh sb="2" eb="4">
      <t>キカン</t>
    </rPh>
    <rPh sb="5" eb="7">
      <t>ヤクショク</t>
    </rPh>
    <phoneticPr fontId="3"/>
  </si>
  <si>
    <t>研究助成に係る交付金を下記金融機関へ振込願います。</t>
    <rPh sb="0" eb="4">
      <t>ケンキュウジョセイ</t>
    </rPh>
    <rPh sb="5" eb="6">
      <t>カカ</t>
    </rPh>
    <rPh sb="7" eb="10">
      <t>コウフキン</t>
    </rPh>
    <rPh sb="11" eb="13">
      <t>カキ</t>
    </rPh>
    <rPh sb="13" eb="17">
      <t>キンユウキカン</t>
    </rPh>
    <rPh sb="18" eb="21">
      <t>フリコミネガ</t>
    </rPh>
    <phoneticPr fontId="3"/>
  </si>
  <si>
    <t>金</t>
    <rPh sb="0" eb="1">
      <t>キン</t>
    </rPh>
    <phoneticPr fontId="3"/>
  </si>
  <si>
    <t>円</t>
    <rPh sb="0" eb="1">
      <t>エン</t>
    </rPh>
    <phoneticPr fontId="3"/>
  </si>
  <si>
    <t>金融機関名</t>
    <phoneticPr fontId="3"/>
  </si>
  <si>
    <t>　　　　　　　　　　銀行　　　　　　　　　支店</t>
    <rPh sb="10" eb="12">
      <t>ギンコウ</t>
    </rPh>
    <rPh sb="21" eb="23">
      <t>シテン</t>
    </rPh>
    <phoneticPr fontId="3"/>
  </si>
  <si>
    <t>口座番号</t>
    <phoneticPr fontId="3"/>
  </si>
  <si>
    <t>預金種目</t>
    <phoneticPr fontId="3"/>
  </si>
  <si>
    <t>　　　　　　　　　　当座　　 ・     普通</t>
    <phoneticPr fontId="3"/>
  </si>
  <si>
    <t>ﾌﾘｶﾞﾅ</t>
    <phoneticPr fontId="3"/>
  </si>
  <si>
    <t>口座名義人</t>
  </si>
  <si>
    <t>（経理ご担当者連絡先）</t>
    <rPh sb="1" eb="3">
      <t>ケイリ</t>
    </rPh>
    <rPh sb="4" eb="7">
      <t>タントウシャ</t>
    </rPh>
    <rPh sb="7" eb="10">
      <t>レンラクサキ</t>
    </rPh>
    <phoneticPr fontId="3"/>
  </si>
  <si>
    <t>機関･部署･役職</t>
    <rPh sb="0" eb="2">
      <t>キカン</t>
    </rPh>
    <rPh sb="3" eb="5">
      <t>ブショ</t>
    </rPh>
    <rPh sb="6" eb="8">
      <t>ヤクショク</t>
    </rPh>
    <phoneticPr fontId="3"/>
  </si>
  <si>
    <t>ご担当者名</t>
    <rPh sb="1" eb="5">
      <t>タントウシャメイ</t>
    </rPh>
    <phoneticPr fontId="3"/>
  </si>
  <si>
    <t>TEL</t>
    <phoneticPr fontId="3"/>
  </si>
  <si>
    <t>Email</t>
    <phoneticPr fontId="3"/>
  </si>
  <si>
    <t xml:space="preserve"> </t>
  </si>
  <si>
    <t>※個人名義にはお振込みできません。所属機関指定の口座をご記入ください。</t>
    <phoneticPr fontId="3"/>
  </si>
  <si>
    <t>※出納/経理は，原則として所属機関の経理担当部署で管理いただくようお願いいたします。</t>
    <rPh sb="8" eb="10">
      <t>ゲンソク</t>
    </rPh>
    <phoneticPr fontId="3"/>
  </si>
  <si>
    <t>.</t>
    <phoneticPr fontId="3"/>
  </si>
  <si>
    <t>様式2</t>
    <phoneticPr fontId="3"/>
  </si>
  <si>
    <t>代表研究者</t>
    <rPh sb="0" eb="2">
      <t>ダイヒョウ</t>
    </rPh>
    <rPh sb="2" eb="5">
      <t>ケンキュウシャ</t>
    </rPh>
    <phoneticPr fontId="3"/>
  </si>
  <si>
    <t>所属</t>
    <rPh sb="0" eb="2">
      <t>ショゾク</t>
    </rPh>
    <phoneticPr fontId="3"/>
  </si>
  <si>
    <t>No.</t>
    <phoneticPr fontId="3"/>
  </si>
  <si>
    <t>例</t>
    <rPh sb="0" eb="1">
      <t>レイ</t>
    </rPh>
    <phoneticPr fontId="2"/>
  </si>
  <si>
    <t>備品消耗品</t>
  </si>
  <si>
    <t>旅費交通費</t>
  </si>
  <si>
    <t>水環境学会(大阪会場)参加</t>
    <rPh sb="0" eb="5">
      <t>ミズカンキョウガッカイ</t>
    </rPh>
    <rPh sb="6" eb="8">
      <t>オオサカ</t>
    </rPh>
    <rPh sb="8" eb="10">
      <t>カイジョウ</t>
    </rPh>
    <rPh sb="11" eb="13">
      <t>サンカ</t>
    </rPh>
    <phoneticPr fontId="2"/>
  </si>
  <si>
    <t>（行末）</t>
    <rPh sb="1" eb="3">
      <t>ギョウマツ</t>
    </rPh>
    <phoneticPr fontId="2"/>
  </si>
  <si>
    <t>実施額(千円)</t>
    <rPh sb="0" eb="2">
      <t>ジッシ</t>
    </rPh>
    <rPh sb="2" eb="3">
      <t>ガク</t>
    </rPh>
    <rPh sb="4" eb="6">
      <t>センエン</t>
    </rPh>
    <phoneticPr fontId="3"/>
  </si>
  <si>
    <t>内･助成対象額(千円)</t>
    <rPh sb="0" eb="1">
      <t>ウチ</t>
    </rPh>
    <rPh sb="2" eb="6">
      <t>ジョセイタイショウ</t>
    </rPh>
    <rPh sb="6" eb="7">
      <t>ガク</t>
    </rPh>
    <rPh sb="8" eb="10">
      <t>センエン</t>
    </rPh>
    <phoneticPr fontId="3"/>
  </si>
  <si>
    <t>(計)</t>
    <rPh sb="1" eb="2">
      <t>ケイ</t>
    </rPh>
    <phoneticPr fontId="2"/>
  </si>
  <si>
    <t>○○×1本(50ml)，△△×10箱</t>
    <rPh sb="4" eb="5">
      <t>ホン</t>
    </rPh>
    <rPh sb="17" eb="18">
      <t>ハコ</t>
    </rPh>
    <phoneticPr fontId="2"/>
  </si>
  <si>
    <t>【支出簿記載要領】</t>
    <rPh sb="1" eb="4">
      <t>シシュツボ</t>
    </rPh>
    <rPh sb="4" eb="8">
      <t>キサイヨウリョウ</t>
    </rPh>
    <phoneticPr fontId="2"/>
  </si>
  <si>
    <t>提出日</t>
    <rPh sb="0" eb="3">
      <t>テイシュツビ</t>
    </rPh>
    <phoneticPr fontId="2"/>
  </si>
  <si>
    <t>会計報告(中間・完了時・最終）</t>
    <rPh sb="0" eb="4">
      <t>カイケイホウコク</t>
    </rPh>
    <rPh sb="5" eb="7">
      <t>チュウカン</t>
    </rPh>
    <rPh sb="8" eb="10">
      <t>カンリョウ</t>
    </rPh>
    <rPh sb="10" eb="11">
      <t>ジ</t>
    </rPh>
    <rPh sb="12" eb="14">
      <t>サイシュウ</t>
    </rPh>
    <phoneticPr fontId="3"/>
  </si>
  <si>
    <t>様式3</t>
    <rPh sb="0" eb="2">
      <t>ヨウシキ</t>
    </rPh>
    <phoneticPr fontId="2"/>
  </si>
  <si>
    <t>研究状況報告（中間・完了時）</t>
    <rPh sb="0" eb="2">
      <t>ケンキュウ</t>
    </rPh>
    <rPh sb="2" eb="4">
      <t>ジョウキョウ</t>
    </rPh>
    <rPh sb="4" eb="6">
      <t>ホウコク</t>
    </rPh>
    <rPh sb="7" eb="9">
      <t>チュウカン</t>
    </rPh>
    <rPh sb="10" eb="12">
      <t>カンリョウ</t>
    </rPh>
    <rPh sb="12" eb="13">
      <t>ジ</t>
    </rPh>
    <phoneticPr fontId="3"/>
  </si>
  <si>
    <t>管理番号</t>
    <rPh sb="0" eb="4">
      <t>カンリバンゴウ</t>
    </rPh>
    <phoneticPr fontId="2"/>
  </si>
  <si>
    <t>代表研究者・所属</t>
    <rPh sb="0" eb="2">
      <t>ダイヒョウ</t>
    </rPh>
    <rPh sb="2" eb="5">
      <t>ケンキュウシャ</t>
    </rPh>
    <rPh sb="6" eb="8">
      <t>ショゾク</t>
    </rPh>
    <phoneticPr fontId="2"/>
  </si>
  <si>
    <t>研究課題名</t>
    <rPh sb="0" eb="4">
      <t>ケンキュウカダイ</t>
    </rPh>
    <rPh sb="4" eb="5">
      <t>メイ</t>
    </rPh>
    <phoneticPr fontId="2"/>
  </si>
  <si>
    <t>２．研究の達成状況</t>
    <rPh sb="2" eb="4">
      <t>ケンキュウ</t>
    </rPh>
    <rPh sb="5" eb="7">
      <t>タッセイ</t>
    </rPh>
    <rPh sb="7" eb="9">
      <t>ジョウキョウ</t>
    </rPh>
    <phoneticPr fontId="2"/>
  </si>
  <si>
    <t>(1)実施済の研究内容，達成された目標等，課題</t>
    <rPh sb="3" eb="6">
      <t>ジッシスミ</t>
    </rPh>
    <rPh sb="7" eb="11">
      <t>ケンキュウナイヨウ</t>
    </rPh>
    <rPh sb="12" eb="14">
      <t>タッセイ</t>
    </rPh>
    <rPh sb="17" eb="20">
      <t>モクヒョウトウ</t>
    </rPh>
    <rPh sb="21" eb="23">
      <t>カダイ</t>
    </rPh>
    <phoneticPr fontId="2"/>
  </si>
  <si>
    <t>(2)研究助成期間内における今後の研究予定（中間報告時のみ）</t>
    <rPh sb="3" eb="9">
      <t>ケンキュウジョセイキカン</t>
    </rPh>
    <rPh sb="9" eb="10">
      <t>ナイ</t>
    </rPh>
    <rPh sb="14" eb="16">
      <t>コンゴ</t>
    </rPh>
    <rPh sb="17" eb="21">
      <t>ケンキュウヨテイ</t>
    </rPh>
    <rPh sb="22" eb="27">
      <t>チュウカンホウコクジ</t>
    </rPh>
    <phoneticPr fontId="2"/>
  </si>
  <si>
    <t>(3)達成できなかった目標，今後の研究課題</t>
    <rPh sb="3" eb="5">
      <t>タッセイ</t>
    </rPh>
    <rPh sb="11" eb="13">
      <t>モクヒョウ</t>
    </rPh>
    <rPh sb="14" eb="16">
      <t>コンゴ</t>
    </rPh>
    <rPh sb="17" eb="19">
      <t>ケンキュウ</t>
    </rPh>
    <rPh sb="19" eb="21">
      <t>カダイ</t>
    </rPh>
    <phoneticPr fontId="2"/>
  </si>
  <si>
    <t>著者</t>
    <rPh sb="0" eb="2">
      <t>チョシャ</t>
    </rPh>
    <phoneticPr fontId="2"/>
  </si>
  <si>
    <t>論文タイトル</t>
    <rPh sb="0" eb="2">
      <t>ロンブン</t>
    </rPh>
    <phoneticPr fontId="2"/>
  </si>
  <si>
    <t>状況</t>
    <rPh sb="0" eb="2">
      <t>ジョウキョウ</t>
    </rPh>
    <phoneticPr fontId="2"/>
  </si>
  <si>
    <t>投稿中</t>
    <rPh sb="0" eb="3">
      <t>トウコウチュウ</t>
    </rPh>
    <phoneticPr fontId="2"/>
  </si>
  <si>
    <t>予定</t>
    <rPh sb="0" eb="2">
      <t>ヨテイ</t>
    </rPh>
    <phoneticPr fontId="2"/>
  </si>
  <si>
    <t>文献情報（文献名・巻号・年月，等）</t>
    <rPh sb="0" eb="4">
      <t>ブンケンジョウホウ</t>
    </rPh>
    <rPh sb="5" eb="8">
      <t>ブンケンメイ</t>
    </rPh>
    <rPh sb="9" eb="11">
      <t>カンゴウ</t>
    </rPh>
    <rPh sb="12" eb="14">
      <t>ネンゲツ</t>
    </rPh>
    <rPh sb="15" eb="16">
      <t>トウ</t>
    </rPh>
    <phoneticPr fontId="2"/>
  </si>
  <si>
    <t>：既に学会等で発表済のもの，専門誌等へ掲載済のもの</t>
    <rPh sb="1" eb="2">
      <t>スデ</t>
    </rPh>
    <rPh sb="3" eb="5">
      <t>ガッカイ</t>
    </rPh>
    <rPh sb="5" eb="6">
      <t>トウ</t>
    </rPh>
    <rPh sb="7" eb="10">
      <t>ハッピョウスミ</t>
    </rPh>
    <rPh sb="14" eb="18">
      <t>センモンシトウ</t>
    </rPh>
    <rPh sb="19" eb="21">
      <t>ケイサイ</t>
    </rPh>
    <rPh sb="21" eb="22">
      <t>スミ</t>
    </rPh>
    <phoneticPr fontId="2"/>
  </si>
  <si>
    <t>：学会や専門誌等へ投稿中のもの</t>
    <rPh sb="1" eb="3">
      <t>ガッカイ</t>
    </rPh>
    <rPh sb="4" eb="8">
      <t>センモンシトウ</t>
    </rPh>
    <rPh sb="9" eb="11">
      <t>トウコウ</t>
    </rPh>
    <rPh sb="11" eb="12">
      <t>チュウ</t>
    </rPh>
    <phoneticPr fontId="2"/>
  </si>
  <si>
    <t>：今後予定している発表</t>
    <rPh sb="1" eb="5">
      <t>コンゴヨテイ</t>
    </rPh>
    <rPh sb="9" eb="11">
      <t>ハッピョウ</t>
    </rPh>
    <phoneticPr fontId="2"/>
  </si>
  <si>
    <r>
      <t>１．研究内容妥当性</t>
    </r>
    <r>
      <rPr>
        <sz val="9"/>
        <color theme="1"/>
        <rFont val="ＭＳ Ｐゴシック"/>
        <family val="3"/>
        <charset val="128"/>
      </rPr>
      <t>　（申請時の研究目的，研究計画，実施体制等について，研究実施状況を踏まえた妥当性や課題）</t>
    </r>
    <rPh sb="2" eb="4">
      <t>ケンキュウ</t>
    </rPh>
    <rPh sb="4" eb="6">
      <t>ナイヨウ</t>
    </rPh>
    <rPh sb="6" eb="9">
      <t>ダトウセイ</t>
    </rPh>
    <rPh sb="11" eb="14">
      <t>シンセイジ</t>
    </rPh>
    <rPh sb="15" eb="19">
      <t>ケンキュウモクテキ</t>
    </rPh>
    <rPh sb="20" eb="24">
      <t>ケンキュウケイカク</t>
    </rPh>
    <rPh sb="25" eb="30">
      <t>ジッシタイセイトウ</t>
    </rPh>
    <rPh sb="35" eb="39">
      <t>ケンキュウジッシ</t>
    </rPh>
    <rPh sb="39" eb="41">
      <t>ジョウキョウ</t>
    </rPh>
    <rPh sb="42" eb="43">
      <t>フ</t>
    </rPh>
    <rPh sb="46" eb="49">
      <t>ダトウセイ</t>
    </rPh>
    <rPh sb="50" eb="52">
      <t>カダイ</t>
    </rPh>
    <phoneticPr fontId="2"/>
  </si>
  <si>
    <r>
      <t>３．その他</t>
    </r>
    <r>
      <rPr>
        <sz val="9"/>
        <color theme="1"/>
        <rFont val="ＭＳ Ｐゴシック"/>
        <family val="3"/>
        <charset val="128"/>
      </rPr>
      <t>　（特記事項等ある場合）</t>
    </r>
    <rPh sb="4" eb="5">
      <t>タ</t>
    </rPh>
    <rPh sb="7" eb="9">
      <t>トッキ</t>
    </rPh>
    <rPh sb="9" eb="11">
      <t>ジコウ</t>
    </rPh>
    <rPh sb="11" eb="12">
      <t>トウ</t>
    </rPh>
    <rPh sb="14" eb="16">
      <t>バアイ</t>
    </rPh>
    <phoneticPr fontId="2"/>
  </si>
  <si>
    <t>掲載済</t>
    <rPh sb="0" eb="2">
      <t>ケイサイ</t>
    </rPh>
    <rPh sb="2" eb="3">
      <t>スミ</t>
    </rPh>
    <phoneticPr fontId="2"/>
  </si>
  <si>
    <t>３．論文発表等の状況（掲載済／投稿中／予定）</t>
    <rPh sb="2" eb="4">
      <t>ロンブン</t>
    </rPh>
    <rPh sb="4" eb="7">
      <t>ハッピョウトウ</t>
    </rPh>
    <rPh sb="8" eb="10">
      <t>ジョウキョウ</t>
    </rPh>
    <rPh sb="11" eb="13">
      <t>ケイサイ</t>
    </rPh>
    <rPh sb="13" eb="14">
      <t>スミ</t>
    </rPh>
    <rPh sb="15" eb="18">
      <t>トウコウチュウ</t>
    </rPh>
    <rPh sb="19" eb="21">
      <t>ヨテイ</t>
    </rPh>
    <phoneticPr fontId="2"/>
  </si>
  <si>
    <t>※掲載済論文は，写しを添付してください。</t>
    <rPh sb="1" eb="4">
      <t>ケイサイスミ</t>
    </rPh>
    <rPh sb="4" eb="6">
      <t>ロンブン</t>
    </rPh>
    <rPh sb="8" eb="9">
      <t>ウツ</t>
    </rPh>
    <rPh sb="11" eb="13">
      <t>テンプ</t>
    </rPh>
    <phoneticPr fontId="2"/>
  </si>
  <si>
    <t>（中間報告時に添付の論文は，完了時報告で改めて添付する必要はありません）</t>
    <rPh sb="1" eb="6">
      <t>チュウカンホウコクジ</t>
    </rPh>
    <rPh sb="7" eb="9">
      <t>テンプ</t>
    </rPh>
    <rPh sb="10" eb="12">
      <t>ロンブン</t>
    </rPh>
    <rPh sb="14" eb="17">
      <t>カンリョウジ</t>
    </rPh>
    <rPh sb="17" eb="19">
      <t>ホウコク</t>
    </rPh>
    <rPh sb="20" eb="21">
      <t>アラタ</t>
    </rPh>
    <rPh sb="23" eb="25">
      <t>テンプ</t>
    </rPh>
    <rPh sb="27" eb="29">
      <t>ヒツヨウ</t>
    </rPh>
    <phoneticPr fontId="2"/>
  </si>
  <si>
    <t>EXCEL</t>
  </si>
  <si>
    <t>中間：1年目年度末
完了時：2年目年度末
最終：研究期間終了後90日以内</t>
    <rPh sb="0" eb="2">
      <t>チュウカン</t>
    </rPh>
    <rPh sb="4" eb="6">
      <t>ネンメ</t>
    </rPh>
    <rPh sb="6" eb="9">
      <t>ネンドマツ</t>
    </rPh>
    <rPh sb="10" eb="13">
      <t>カンリョウジ</t>
    </rPh>
    <rPh sb="15" eb="17">
      <t>ネンメ</t>
    </rPh>
    <rPh sb="17" eb="20">
      <t>ネンドマツ</t>
    </rPh>
    <rPh sb="21" eb="23">
      <t>サイシュウ</t>
    </rPh>
    <rPh sb="24" eb="26">
      <t>ケンキュウ</t>
    </rPh>
    <rPh sb="26" eb="28">
      <t>キカン</t>
    </rPh>
    <rPh sb="28" eb="31">
      <t>シュウリョウゴ</t>
    </rPh>
    <rPh sb="33" eb="34">
      <t>ニチ</t>
    </rPh>
    <rPh sb="34" eb="36">
      <t>イナイ</t>
    </rPh>
    <phoneticPr fontId="2"/>
  </si>
  <si>
    <t>中間：1年目年度末
完了時：2年目年度末</t>
    <rPh sb="0" eb="2">
      <t>チュウカン</t>
    </rPh>
    <rPh sb="4" eb="6">
      <t>ネンメ</t>
    </rPh>
    <rPh sb="6" eb="9">
      <t>ネンドマツ</t>
    </rPh>
    <rPh sb="10" eb="13">
      <t>カンリョウジ</t>
    </rPh>
    <rPh sb="15" eb="17">
      <t>ネンメ</t>
    </rPh>
    <rPh sb="17" eb="20">
      <t>ネンドマツ</t>
    </rPh>
    <phoneticPr fontId="2"/>
  </si>
  <si>
    <t>形式</t>
    <rPh sb="0" eb="2">
      <t>ケイシキ</t>
    </rPh>
    <phoneticPr fontId="3"/>
  </si>
  <si>
    <t>名称</t>
    <rPh sb="0" eb="2">
      <t>メイショウ</t>
    </rPh>
    <phoneticPr fontId="2"/>
  </si>
  <si>
    <t>←当概年度をご記入下さい</t>
    <rPh sb="1" eb="2">
      <t>トウ</t>
    </rPh>
    <rPh sb="2" eb="3">
      <t>ガイ</t>
    </rPh>
    <rPh sb="3" eb="5">
      <t>ネンド</t>
    </rPh>
    <rPh sb="7" eb="9">
      <t>キニュウ</t>
    </rPh>
    <rPh sb="9" eb="10">
      <t>クダ</t>
    </rPh>
    <phoneticPr fontId="2"/>
  </si>
  <si>
    <t>諸謝金</t>
  </si>
  <si>
    <t>その他</t>
  </si>
  <si>
    <t>合計</t>
  </si>
  <si>
    <t>←初年度は覚書締結日と同日またはそれ以降をご記入下さい。</t>
    <rPh sb="1" eb="4">
      <t>ショネンド</t>
    </rPh>
    <rPh sb="5" eb="7">
      <t>オボエガキ</t>
    </rPh>
    <rPh sb="7" eb="10">
      <t>テイケツビ</t>
    </rPh>
    <rPh sb="11" eb="13">
      <t>ドウジツ</t>
    </rPh>
    <rPh sb="18" eb="20">
      <t>イコウ</t>
    </rPh>
    <rPh sb="22" eb="25">
      <t>キニュウクダ</t>
    </rPh>
    <phoneticPr fontId="2"/>
  </si>
  <si>
    <t>　２年目は，4月１日以降としてください。</t>
    <rPh sb="2" eb="4">
      <t>ネンメ</t>
    </rPh>
    <rPh sb="7" eb="8">
      <t>ガツ</t>
    </rPh>
    <rPh sb="9" eb="10">
      <t>ヒ</t>
    </rPh>
    <rPh sb="10" eb="12">
      <t>イコウ</t>
    </rPh>
    <phoneticPr fontId="2"/>
  </si>
  <si>
    <t>←振込に関して問合せさせていただく可能性があります</t>
    <rPh sb="1" eb="3">
      <t>フリコミ</t>
    </rPh>
    <rPh sb="4" eb="5">
      <t>カン</t>
    </rPh>
    <rPh sb="7" eb="9">
      <t>トイアワ</t>
    </rPh>
    <rPh sb="17" eb="20">
      <t>カノウセイ</t>
    </rPh>
    <phoneticPr fontId="2"/>
  </si>
  <si>
    <t>様式4</t>
    <rPh sb="0" eb="2">
      <t>ヨウシキ</t>
    </rPh>
    <phoneticPr fontId="2"/>
  </si>
  <si>
    <t>研究計画変更届（第○回）</t>
    <rPh sb="0" eb="2">
      <t>ケンキュウ</t>
    </rPh>
    <rPh sb="2" eb="4">
      <t>ケイカク</t>
    </rPh>
    <rPh sb="4" eb="7">
      <t>ヘンコウトドケ</t>
    </rPh>
    <rPh sb="8" eb="9">
      <t>ダイ</t>
    </rPh>
    <rPh sb="10" eb="11">
      <t>カイ</t>
    </rPh>
    <phoneticPr fontId="3"/>
  </si>
  <si>
    <t>変更前(千円)</t>
    <rPh sb="0" eb="3">
      <t>ヘンコウマエ</t>
    </rPh>
    <rPh sb="4" eb="6">
      <t>センエン</t>
    </rPh>
    <phoneticPr fontId="2"/>
  </si>
  <si>
    <t>変更後(千円)</t>
    <rPh sb="0" eb="3">
      <t>ヘンコウゴ</t>
    </rPh>
    <rPh sb="4" eb="6">
      <t>センエン</t>
    </rPh>
    <phoneticPr fontId="2"/>
  </si>
  <si>
    <t>主な使途</t>
    <rPh sb="0" eb="1">
      <t>オモ</t>
    </rPh>
    <rPh sb="2" eb="4">
      <t>シト</t>
    </rPh>
    <phoneticPr fontId="2"/>
  </si>
  <si>
    <t>【変更理由】</t>
    <rPh sb="1" eb="5">
      <t>ヘンコウリユウ</t>
    </rPh>
    <phoneticPr fontId="2"/>
  </si>
  <si>
    <t>【その他（代表研究者の所属，研究体制，研究内容等】</t>
    <rPh sb="3" eb="4">
      <t>タ</t>
    </rPh>
    <rPh sb="5" eb="7">
      <t>ダイヒョウ</t>
    </rPh>
    <rPh sb="7" eb="10">
      <t>ケンキュウシャ</t>
    </rPh>
    <rPh sb="11" eb="13">
      <t>ショゾク</t>
    </rPh>
    <rPh sb="14" eb="16">
      <t>ケンキュウ</t>
    </rPh>
    <rPh sb="16" eb="18">
      <t>タイセイ</t>
    </rPh>
    <rPh sb="19" eb="21">
      <t>ケンキュウ</t>
    </rPh>
    <rPh sb="21" eb="23">
      <t>ナイヨウ</t>
    </rPh>
    <rPh sb="23" eb="24">
      <t>トウ</t>
    </rPh>
    <phoneticPr fontId="2"/>
  </si>
  <si>
    <t>事務局確認欄：　　　　　　　　　　　　　</t>
    <rPh sb="0" eb="3">
      <t>ジムキョク</t>
    </rPh>
    <rPh sb="3" eb="5">
      <t>カクニン</t>
    </rPh>
    <rPh sb="5" eb="6">
      <t>ラン</t>
    </rPh>
    <phoneticPr fontId="2"/>
  </si>
  <si>
    <t>【予算計画（助成金の使途）に関する変更】</t>
    <rPh sb="1" eb="5">
      <t>ヨサンケイカク</t>
    </rPh>
    <rPh sb="6" eb="9">
      <t>ジョセイキン</t>
    </rPh>
    <rPh sb="10" eb="12">
      <t>シト</t>
    </rPh>
    <rPh sb="14" eb="15">
      <t>カン</t>
    </rPh>
    <rPh sb="17" eb="19">
      <t>ヘンコウ</t>
    </rPh>
    <phoneticPr fontId="2"/>
  </si>
  <si>
    <t>計</t>
    <rPh sb="0" eb="1">
      <t>ケイ</t>
    </rPh>
    <phoneticPr fontId="2"/>
  </si>
  <si>
    <t>様式A</t>
    <rPh sb="0" eb="2">
      <t>ヨウシキ</t>
    </rPh>
    <phoneticPr fontId="2"/>
  </si>
  <si>
    <t>様式B</t>
    <rPh sb="0" eb="2">
      <t>ヨウシキ</t>
    </rPh>
    <phoneticPr fontId="2"/>
  </si>
  <si>
    <t>研究変更の前</t>
    <rPh sb="0" eb="4">
      <t>ケンキュウヘンコウ</t>
    </rPh>
    <rPh sb="5" eb="6">
      <t>マエ</t>
    </rPh>
    <phoneticPr fontId="2"/>
  </si>
  <si>
    <t>研究成果（概要）</t>
    <rPh sb="0" eb="2">
      <t>ケンキュウ</t>
    </rPh>
    <rPh sb="2" eb="4">
      <t>セイカ</t>
    </rPh>
    <rPh sb="5" eb="7">
      <t>ガイヨウ</t>
    </rPh>
    <phoneticPr fontId="2"/>
  </si>
  <si>
    <t>WORD</t>
  </si>
  <si>
    <t>研究期間終了後90日以内</t>
    <rPh sb="0" eb="2">
      <t>ケンキュウ</t>
    </rPh>
    <rPh sb="2" eb="4">
      <t>キカン</t>
    </rPh>
    <rPh sb="4" eb="7">
      <t>シュウリョウゴ</t>
    </rPh>
    <rPh sb="9" eb="10">
      <t>ニチ</t>
    </rPh>
    <rPh sb="10" eb="12">
      <t>イナイ</t>
    </rPh>
    <phoneticPr fontId="2"/>
  </si>
  <si>
    <t>研究成果（本文）</t>
    <rPh sb="0" eb="2">
      <t>ケンキュウ</t>
    </rPh>
    <rPh sb="2" eb="4">
      <t>セイカ</t>
    </rPh>
    <rPh sb="5" eb="7">
      <t>ホンブン</t>
    </rPh>
    <phoneticPr fontId="2"/>
  </si>
  <si>
    <t>page</t>
    <phoneticPr fontId="2"/>
  </si>
  <si>
    <t>様式集(1)</t>
    <rPh sb="0" eb="2">
      <t>ヨウシキ</t>
    </rPh>
    <rPh sb="2" eb="3">
      <t>シュウ</t>
    </rPh>
    <phoneticPr fontId="2"/>
  </si>
  <si>
    <t>様式集(2)</t>
    <rPh sb="0" eb="2">
      <t>ヨウシキ</t>
    </rPh>
    <rPh sb="2" eb="3">
      <t>シュウ</t>
    </rPh>
    <phoneticPr fontId="2"/>
  </si>
  <si>
    <t>様式集(3)</t>
    <rPh sb="0" eb="2">
      <t>ヨウシキ</t>
    </rPh>
    <rPh sb="2" eb="3">
      <t>シュウ</t>
    </rPh>
    <phoneticPr fontId="2"/>
  </si>
  <si>
    <t>様式集(4)</t>
    <rPh sb="0" eb="2">
      <t>ヨウシキ</t>
    </rPh>
    <rPh sb="2" eb="3">
      <t>シュウ</t>
    </rPh>
    <phoneticPr fontId="2"/>
  </si>
  <si>
    <t>様式集(5)</t>
    <rPh sb="0" eb="2">
      <t>ヨウシキ</t>
    </rPh>
    <rPh sb="2" eb="3">
      <t>シュウ</t>
    </rPh>
    <phoneticPr fontId="2"/>
  </si>
  <si>
    <t>様式集(6)</t>
    <rPh sb="0" eb="2">
      <t>ヨウシキ</t>
    </rPh>
    <rPh sb="2" eb="3">
      <t>シュウ</t>
    </rPh>
    <phoneticPr fontId="2"/>
  </si>
  <si>
    <t>様式集</t>
    <rPh sb="0" eb="3">
      <t>ヨウシキシュウ</t>
    </rPh>
    <phoneticPr fontId="2"/>
  </si>
  <si>
    <t>←当概年度の助成額をご記入下さい</t>
    <rPh sb="1" eb="2">
      <t>トウ</t>
    </rPh>
    <rPh sb="2" eb="3">
      <t>ガイ</t>
    </rPh>
    <rPh sb="3" eb="5">
      <t>ネンド</t>
    </rPh>
    <rPh sb="6" eb="9">
      <t>ジョセイガク</t>
    </rPh>
    <rPh sb="11" eb="13">
      <t>キニュウ</t>
    </rPh>
    <rPh sb="13" eb="14">
      <t>クダ</t>
    </rPh>
    <phoneticPr fontId="2"/>
  </si>
  <si>
    <t>202○年度　下水道新技術研究助成交付金額</t>
    <rPh sb="4" eb="6">
      <t>ネンド</t>
    </rPh>
    <rPh sb="7" eb="10">
      <t>ゲスイドウ</t>
    </rPh>
    <rPh sb="10" eb="13">
      <t>シンギジュツ</t>
    </rPh>
    <rPh sb="13" eb="17">
      <t>ケンキュウジョセイ</t>
    </rPh>
    <rPh sb="17" eb="20">
      <t>コウフキン</t>
    </rPh>
    <rPh sb="20" eb="21">
      <t>ガク</t>
    </rPh>
    <phoneticPr fontId="3"/>
  </si>
  <si>
    <t>202○年○月○日</t>
    <rPh sb="4" eb="5">
      <t>ネン</t>
    </rPh>
    <rPh sb="6" eb="7">
      <t>ガツ</t>
    </rPh>
    <rPh sb="8" eb="9">
      <t>ニチ</t>
    </rPh>
    <phoneticPr fontId="2"/>
  </si>
  <si>
    <t>委託費</t>
    <rPh sb="0" eb="3">
      <t>イタクヒ</t>
    </rPh>
    <phoneticPr fontId="2"/>
  </si>
  <si>
    <t>1)</t>
    <phoneticPr fontId="2"/>
  </si>
  <si>
    <t>2)</t>
  </si>
  <si>
    <t>3)</t>
  </si>
  <si>
    <t>4)</t>
  </si>
  <si>
    <t>5)</t>
  </si>
  <si>
    <t>6)</t>
  </si>
  <si>
    <t>会議費</t>
    <rPh sb="0" eb="3">
      <t>カイギヒ</t>
    </rPh>
    <phoneticPr fontId="2"/>
  </si>
  <si>
    <t>委託費</t>
    <rPh sb="0" eb="3">
      <t>イタクヒ</t>
    </rPh>
    <phoneticPr fontId="2"/>
  </si>
  <si>
    <t>会議費</t>
    <rPh sb="0" eb="3">
      <t>カイギヒ</t>
    </rPh>
    <phoneticPr fontId="2"/>
  </si>
  <si>
    <t>提出日：202○年○月○日</t>
    <rPh sb="0" eb="3">
      <t>テイシュツビ</t>
    </rPh>
    <rPh sb="8" eb="9">
      <t>ネン</t>
    </rPh>
    <rPh sb="10" eb="11">
      <t>ガツ</t>
    </rPh>
    <rPh sb="12" eb="13">
      <t>ニチ</t>
    </rPh>
    <phoneticPr fontId="3"/>
  </si>
  <si>
    <t>202○年○月○日</t>
    <rPh sb="4" eb="5">
      <t>ネン</t>
    </rPh>
    <rPh sb="6" eb="7">
      <t>ガツ</t>
    </rPh>
    <rPh sb="8" eb="9">
      <t>ニチ</t>
    </rPh>
    <phoneticPr fontId="3"/>
  </si>
  <si>
    <t>年度</t>
    <rPh sb="0" eb="2">
      <t>ネンド</t>
    </rPh>
    <phoneticPr fontId="3"/>
  </si>
  <si>
    <t>月</t>
    <rPh sb="0" eb="1">
      <t>ツキ</t>
    </rPh>
    <phoneticPr fontId="3"/>
  </si>
  <si>
    <t>事項</t>
    <rPh sb="0" eb="2">
      <t>ジコウ</t>
    </rPh>
    <phoneticPr fontId="3"/>
  </si>
  <si>
    <t>助成対象者が提出する書類等</t>
    <rPh sb="0" eb="5">
      <t>ジョセイタイショウシャ</t>
    </rPh>
    <rPh sb="6" eb="8">
      <t>テイシュツ</t>
    </rPh>
    <rPh sb="10" eb="13">
      <t>ショルイトウ</t>
    </rPh>
    <phoneticPr fontId="3"/>
  </si>
  <si>
    <t>期限等</t>
    <rPh sb="0" eb="2">
      <t>キゲン</t>
    </rPh>
    <rPh sb="2" eb="3">
      <t>トウ</t>
    </rPh>
    <phoneticPr fontId="3"/>
  </si>
  <si>
    <t>10～
12月</t>
    <rPh sb="6" eb="7">
      <t>ガツ</t>
    </rPh>
    <phoneticPr fontId="3"/>
  </si>
  <si>
    <t>研究助成事業　募集期間</t>
    <rPh sb="0" eb="4">
      <t>ケンキュウジョセイ</t>
    </rPh>
    <rPh sb="4" eb="6">
      <t>ジギョウ</t>
    </rPh>
    <rPh sb="7" eb="11">
      <t>ボシュウキカン</t>
    </rPh>
    <phoneticPr fontId="3"/>
  </si>
  <si>
    <t>申請</t>
    <rPh sb="0" eb="2">
      <t>シンセイ</t>
    </rPh>
    <phoneticPr fontId="3"/>
  </si>
  <si>
    <t>1～
3月</t>
    <rPh sb="4" eb="5">
      <t>ガツ</t>
    </rPh>
    <phoneticPr fontId="3"/>
  </si>
  <si>
    <t>選考期間</t>
    <rPh sb="0" eb="4">
      <t>センコウキカン</t>
    </rPh>
    <phoneticPr fontId="3"/>
  </si>
  <si>
    <t>3月末</t>
    <rPh sb="1" eb="3">
      <t>ガツマツ</t>
    </rPh>
    <phoneticPr fontId="2"/>
  </si>
  <si>
    <t>4月</t>
    <rPh sb="1" eb="2">
      <t>ガツ</t>
    </rPh>
    <phoneticPr fontId="3"/>
  </si>
  <si>
    <t>助成研究実施期間</t>
    <rPh sb="0" eb="2">
      <t>ジョセイ</t>
    </rPh>
    <rPh sb="2" eb="4">
      <t>ケンキュウ</t>
    </rPh>
    <rPh sb="4" eb="6">
      <t>ジッシ</t>
    </rPh>
    <rPh sb="6" eb="8">
      <t>キカン</t>
    </rPh>
    <phoneticPr fontId="3"/>
  </si>
  <si>
    <t xml:space="preserve">
様式1</t>
    <rPh sb="2" eb="4">
      <t>ヨウシキ</t>
    </rPh>
    <phoneticPr fontId="3"/>
  </si>
  <si>
    <t>4～3月</t>
    <rPh sb="3" eb="4">
      <t>ガツ</t>
    </rPh>
    <phoneticPr fontId="2"/>
  </si>
  <si>
    <t>（研究実施）</t>
    <rPh sb="1" eb="5">
      <t>ケンキュウジッシ</t>
    </rPh>
    <phoneticPr fontId="2"/>
  </si>
  <si>
    <t>3月</t>
    <rPh sb="1" eb="2">
      <t>ガツ</t>
    </rPh>
    <phoneticPr fontId="3"/>
  </si>
  <si>
    <t>2年目に向けたスケジュール等連絡</t>
    <rPh sb="1" eb="3">
      <t>ネンメ</t>
    </rPh>
    <rPh sb="4" eb="5">
      <t>ム</t>
    </rPh>
    <rPh sb="13" eb="16">
      <t>トウレンラク</t>
    </rPh>
    <phoneticPr fontId="3"/>
  </si>
  <si>
    <t xml:space="preserve">
会計報告（中間）
研究状況報告（中間）</t>
    <rPh sb="1" eb="3">
      <t>カイケイ</t>
    </rPh>
    <rPh sb="3" eb="5">
      <t>ホウコク</t>
    </rPh>
    <rPh sb="6" eb="8">
      <t>チュウカン</t>
    </rPh>
    <rPh sb="10" eb="12">
      <t>ケンキュウ</t>
    </rPh>
    <rPh sb="12" eb="14">
      <t>ジョウキョウ</t>
    </rPh>
    <rPh sb="14" eb="16">
      <t>ホウコク</t>
    </rPh>
    <rPh sb="17" eb="19">
      <t>チュウカン</t>
    </rPh>
    <phoneticPr fontId="3"/>
  </si>
  <si>
    <t xml:space="preserve">
様式2
様式3</t>
    <rPh sb="1" eb="3">
      <t>ヨウシキ</t>
    </rPh>
    <rPh sb="5" eb="7">
      <t>ヨウシキ</t>
    </rPh>
    <phoneticPr fontId="3"/>
  </si>
  <si>
    <t xml:space="preserve">
3月末</t>
    <rPh sb="2" eb="4">
      <t>ガツマツ</t>
    </rPh>
    <phoneticPr fontId="3"/>
  </si>
  <si>
    <t>様式1</t>
    <rPh sb="0" eb="2">
      <t>ヨウシキ</t>
    </rPh>
    <phoneticPr fontId="2"/>
  </si>
  <si>
    <t>研究完了に向けたスケジュール等連絡</t>
    <rPh sb="0" eb="4">
      <t>ケンキュウカンリョウ</t>
    </rPh>
    <rPh sb="5" eb="6">
      <t>ム</t>
    </rPh>
    <rPh sb="14" eb="17">
      <t>トウレンラク</t>
    </rPh>
    <phoneticPr fontId="3"/>
  </si>
  <si>
    <t xml:space="preserve">
会計報告（完了時）
研究状況報告（完了時）</t>
    <rPh sb="1" eb="5">
      <t>カイケイホウコク</t>
    </rPh>
    <rPh sb="6" eb="8">
      <t>カンリョウ</t>
    </rPh>
    <rPh sb="8" eb="9">
      <t>ジ</t>
    </rPh>
    <rPh sb="11" eb="13">
      <t>ケンキュウ</t>
    </rPh>
    <rPh sb="13" eb="15">
      <t>ジョウキョウ</t>
    </rPh>
    <rPh sb="15" eb="17">
      <t>ホウコク</t>
    </rPh>
    <rPh sb="18" eb="20">
      <t>カンリョウ</t>
    </rPh>
    <rPh sb="20" eb="21">
      <t>ジ</t>
    </rPh>
    <phoneticPr fontId="3"/>
  </si>
  <si>
    <t>6月</t>
    <rPh sb="1" eb="2">
      <t>ガツ</t>
    </rPh>
    <phoneticPr fontId="3"/>
  </si>
  <si>
    <t>書式A
書式B
様式2</t>
    <rPh sb="0" eb="2">
      <t>ショシキ</t>
    </rPh>
    <rPh sb="4" eb="6">
      <t>ショシキ</t>
    </rPh>
    <rPh sb="8" eb="10">
      <t>ヨウシキ</t>
    </rPh>
    <phoneticPr fontId="3"/>
  </si>
  <si>
    <t>90日以内
(6月末)</t>
    <rPh sb="2" eb="5">
      <t>ニチイナイ</t>
    </rPh>
    <rPh sb="8" eb="10">
      <t>ガツマツ</t>
    </rPh>
    <phoneticPr fontId="3"/>
  </si>
  <si>
    <t>※「下水道新技術研究助成金の交付に関する覚書」は，学内の調整が済み次第，速やかに締結します。</t>
    <rPh sb="2" eb="5">
      <t>ゲスイドウ</t>
    </rPh>
    <rPh sb="5" eb="8">
      <t>シンギジュツ</t>
    </rPh>
    <rPh sb="8" eb="13">
      <t>ケンキュウジョセイキン</t>
    </rPh>
    <rPh sb="14" eb="16">
      <t>コウフ</t>
    </rPh>
    <rPh sb="17" eb="18">
      <t>カン</t>
    </rPh>
    <rPh sb="20" eb="22">
      <t>オボエガキ</t>
    </rPh>
    <rPh sb="25" eb="27">
      <t>ガクナイ</t>
    </rPh>
    <rPh sb="28" eb="30">
      <t>チョウセイ</t>
    </rPh>
    <rPh sb="31" eb="32">
      <t>ス</t>
    </rPh>
    <rPh sb="33" eb="35">
      <t>シダイ</t>
    </rPh>
    <rPh sb="36" eb="37">
      <t>スミ</t>
    </rPh>
    <rPh sb="40" eb="42">
      <t>テイケツ</t>
    </rPh>
    <phoneticPr fontId="3"/>
  </si>
  <si>
    <t>※研究実施期間が完了しましたら、90日以内（6月末）で研究成果及び会計報告を提出して下さい。</t>
    <rPh sb="1" eb="3">
      <t>ケンキュウ</t>
    </rPh>
    <rPh sb="3" eb="5">
      <t>ジッシ</t>
    </rPh>
    <rPh sb="5" eb="7">
      <t>キカン</t>
    </rPh>
    <rPh sb="8" eb="10">
      <t>カンリョウ</t>
    </rPh>
    <rPh sb="18" eb="21">
      <t>ヒイナイ</t>
    </rPh>
    <rPh sb="23" eb="25">
      <t>ガツマツ</t>
    </rPh>
    <rPh sb="27" eb="29">
      <t>ケンキュウ</t>
    </rPh>
    <rPh sb="29" eb="31">
      <t>セイカ</t>
    </rPh>
    <rPh sb="31" eb="32">
      <t>オヨ</t>
    </rPh>
    <rPh sb="33" eb="37">
      <t>カイケイホウコク</t>
    </rPh>
    <rPh sb="38" eb="40">
      <t>テイシュツ</t>
    </rPh>
    <rPh sb="42" eb="43">
      <t>クダ</t>
    </rPh>
    <phoneticPr fontId="3"/>
  </si>
  <si>
    <t>　研究成果は，当機構が発行する「下水道新技術研究年報」に掲載されます。</t>
    <rPh sb="1" eb="3">
      <t>ケンキュウ</t>
    </rPh>
    <rPh sb="3" eb="5">
      <t>セイカ</t>
    </rPh>
    <rPh sb="7" eb="10">
      <t>トウキコウ</t>
    </rPh>
    <rPh sb="11" eb="13">
      <t>ハッコウ</t>
    </rPh>
    <rPh sb="16" eb="19">
      <t>ゲスイドウ</t>
    </rPh>
    <rPh sb="19" eb="22">
      <t>シンギジュツ</t>
    </rPh>
    <rPh sb="22" eb="24">
      <t>ケンキュウ</t>
    </rPh>
    <rPh sb="24" eb="26">
      <t>ネンポウ</t>
    </rPh>
    <rPh sb="28" eb="30">
      <t>ケイサイ</t>
    </rPh>
    <phoneticPr fontId="3"/>
  </si>
  <si>
    <t>時期</t>
    <rPh sb="0" eb="2">
      <t>ジキ</t>
    </rPh>
    <phoneticPr fontId="3"/>
  </si>
  <si>
    <t>研究助成対象者</t>
    <rPh sb="0" eb="7">
      <t>ケンキュウジョセイタイショウシャ</t>
    </rPh>
    <phoneticPr fontId="3"/>
  </si>
  <si>
    <t>下水道機構</t>
    <rPh sb="0" eb="3">
      <t>ゲスイドウ</t>
    </rPh>
    <rPh sb="3" eb="5">
      <t>キコウ</t>
    </rPh>
    <phoneticPr fontId="3"/>
  </si>
  <si>
    <t>研究助成申請書</t>
    <rPh sb="0" eb="4">
      <t>ケンキュウジョセイ</t>
    </rPh>
    <rPh sb="4" eb="7">
      <t>シンセイショ</t>
    </rPh>
    <phoneticPr fontId="3"/>
  </si>
  <si>
    <t>→（提出）</t>
    <rPh sb="2" eb="4">
      <t>テイシュツ</t>
    </rPh>
    <phoneticPr fontId="3"/>
  </si>
  <si>
    <t>応募様式</t>
    <rPh sb="0" eb="4">
      <t>オウボヨウシキ</t>
    </rPh>
    <phoneticPr fontId="3"/>
  </si>
  <si>
    <t>助成対象者選考</t>
    <rPh sb="0" eb="5">
      <t>ジョセイタイショウシャ</t>
    </rPh>
    <rPh sb="5" eb="7">
      <t>センコウ</t>
    </rPh>
    <phoneticPr fontId="3"/>
  </si>
  <si>
    <t>↓</t>
    <phoneticPr fontId="3"/>
  </si>
  <si>
    <t>(通知）←</t>
    <rPh sb="1" eb="3">
      <t>ツウチ</t>
    </rPh>
    <phoneticPr fontId="3"/>
  </si>
  <si>
    <t>交付通知</t>
    <rPh sb="0" eb="4">
      <t>コウフツウチ</t>
    </rPh>
    <phoneticPr fontId="3"/>
  </si>
  <si>
    <t>覚書（案）の内容に関する調整</t>
    <rPh sb="0" eb="2">
      <t>オボエガキ</t>
    </rPh>
    <rPh sb="3" eb="4">
      <t>アン</t>
    </rPh>
    <rPh sb="6" eb="8">
      <t>ナイヨウ</t>
    </rPh>
    <rPh sb="9" eb="10">
      <t>カン</t>
    </rPh>
    <rPh sb="12" eb="14">
      <t>チョウセイ</t>
    </rPh>
    <phoneticPr fontId="3"/>
  </si>
  <si>
    <t>覚書(案)参照</t>
    <rPh sb="0" eb="2">
      <t>オボエガキ</t>
    </rPh>
    <rPh sb="3" eb="4">
      <t>アン</t>
    </rPh>
    <rPh sb="5" eb="7">
      <t>サンショウ</t>
    </rPh>
    <phoneticPr fontId="3"/>
  </si>
  <si>
    <t>（押印）</t>
    <rPh sb="1" eb="3">
      <t>オウイン</t>
    </rPh>
    <phoneticPr fontId="3"/>
  </si>
  <si>
    <t>（決済・押印）</t>
    <rPh sb="1" eb="3">
      <t>ケッサイ</t>
    </rPh>
    <rPh sb="4" eb="6">
      <t>オウイン</t>
    </rPh>
    <phoneticPr fontId="3"/>
  </si>
  <si>
    <t>覚書締結</t>
    <rPh sb="0" eb="2">
      <t>オボエガキ</t>
    </rPh>
    <rPh sb="2" eb="4">
      <t>テイケツ</t>
    </rPh>
    <phoneticPr fontId="3"/>
  </si>
  <si>
    <t>2部(各1部所持）</t>
    <rPh sb="1" eb="2">
      <t>ブ</t>
    </rPh>
    <rPh sb="3" eb="4">
      <t>カク</t>
    </rPh>
    <rPh sb="5" eb="6">
      <t>ブ</t>
    </rPh>
    <rPh sb="6" eb="8">
      <t>ショジ</t>
    </rPh>
    <phoneticPr fontId="3"/>
  </si>
  <si>
    <t>↓</t>
  </si>
  <si>
    <t>2024年度研究助成金振込依頼書</t>
    <rPh sb="4" eb="5">
      <t>ネン</t>
    </rPh>
    <rPh sb="5" eb="6">
      <t>ド</t>
    </rPh>
    <rPh sb="6" eb="8">
      <t>ケンキュウ</t>
    </rPh>
    <rPh sb="8" eb="11">
      <t>ジョセイキン</t>
    </rPh>
    <rPh sb="11" eb="13">
      <t>フリコミ</t>
    </rPh>
    <rPh sb="13" eb="16">
      <t>イライショ</t>
    </rPh>
    <phoneticPr fontId="3"/>
  </si>
  <si>
    <t>様式1</t>
    <rPh sb="0" eb="2">
      <t>ヨウシキ</t>
    </rPh>
    <phoneticPr fontId="3"/>
  </si>
  <si>
    <t>（振込）←</t>
    <rPh sb="1" eb="3">
      <t>フリコミ</t>
    </rPh>
    <phoneticPr fontId="3"/>
  </si>
  <si>
    <t>支払い決済</t>
    <rPh sb="0" eb="2">
      <t>シハラ</t>
    </rPh>
    <rPh sb="3" eb="5">
      <t>ケッサイ</t>
    </rPh>
    <phoneticPr fontId="3"/>
  </si>
  <si>
    <t>（研究実地：1年目）</t>
    <rPh sb="1" eb="3">
      <t>ケンキュウ</t>
    </rPh>
    <rPh sb="3" eb="5">
      <t>ジッチ</t>
    </rPh>
    <rPh sb="7" eb="9">
      <t>ネンメ</t>
    </rPh>
    <phoneticPr fontId="3"/>
  </si>
  <si>
    <t>会計報告（中間)</t>
    <rPh sb="0" eb="4">
      <t>カイケイホウコク</t>
    </rPh>
    <rPh sb="5" eb="7">
      <t>チュウカン</t>
    </rPh>
    <phoneticPr fontId="3"/>
  </si>
  <si>
    <t>様式2</t>
    <rPh sb="0" eb="2">
      <t>ヨウシキ</t>
    </rPh>
    <phoneticPr fontId="2"/>
  </si>
  <si>
    <t>研究状況報告（中間)</t>
    <rPh sb="0" eb="6">
      <t>ケンキュウジョウキョウホウコク</t>
    </rPh>
    <rPh sb="7" eb="9">
      <t>チュウカン</t>
    </rPh>
    <phoneticPr fontId="3"/>
  </si>
  <si>
    <t>2025年度研究助成金振込依頼書</t>
    <rPh sb="4" eb="6">
      <t>ネンド</t>
    </rPh>
    <rPh sb="6" eb="8">
      <t>ケンキュウ</t>
    </rPh>
    <rPh sb="8" eb="11">
      <t>ジョセイキン</t>
    </rPh>
    <rPh sb="11" eb="13">
      <t>フリコミ</t>
    </rPh>
    <rPh sb="13" eb="16">
      <t>イライショ</t>
    </rPh>
    <phoneticPr fontId="3"/>
  </si>
  <si>
    <t>(研究実施情報の確認)</t>
    <rPh sb="1" eb="7">
      <t>ケンキュウジッシジョウホウ</t>
    </rPh>
    <rPh sb="8" eb="10">
      <t>カクニン</t>
    </rPh>
    <phoneticPr fontId="3"/>
  </si>
  <si>
    <t>（研究実地：2年目）</t>
    <rPh sb="1" eb="3">
      <t>ケンキュウ</t>
    </rPh>
    <rPh sb="3" eb="5">
      <t>ジッチ</t>
    </rPh>
    <rPh sb="7" eb="9">
      <t>ネンメ</t>
    </rPh>
    <phoneticPr fontId="3"/>
  </si>
  <si>
    <t>（適宜)</t>
    <rPh sb="1" eb="3">
      <t>テキギ</t>
    </rPh>
    <phoneticPr fontId="2"/>
  </si>
  <si>
    <t>研究計画変更届</t>
    <rPh sb="0" eb="6">
      <t>ケンキュウケイカクヘンコウ</t>
    </rPh>
    <rPh sb="6" eb="7">
      <t>トドケ</t>
    </rPh>
    <phoneticPr fontId="3"/>
  </si>
  <si>
    <t>（通知）←</t>
    <rPh sb="1" eb="3">
      <t>ツウチ</t>
    </rPh>
    <phoneticPr fontId="3"/>
  </si>
  <si>
    <t>受領通知</t>
    <rPh sb="0" eb="2">
      <t>ジュリョウ</t>
    </rPh>
    <rPh sb="2" eb="4">
      <t>ツウチ</t>
    </rPh>
    <phoneticPr fontId="2"/>
  </si>
  <si>
    <t>注1)</t>
    <rPh sb="0" eb="1">
      <t>チュウ</t>
    </rPh>
    <phoneticPr fontId="2"/>
  </si>
  <si>
    <t>研究中止等</t>
    <rPh sb="0" eb="4">
      <t>ケンキュウチュウシ</t>
    </rPh>
    <rPh sb="4" eb="5">
      <t>トウ</t>
    </rPh>
    <phoneticPr fontId="3"/>
  </si>
  <si>
    <t>→（報告）</t>
    <rPh sb="2" eb="4">
      <t>ホウコク</t>
    </rPh>
    <phoneticPr fontId="3"/>
  </si>
  <si>
    <t>（請求）←</t>
    <rPh sb="1" eb="3">
      <t>セイキュウ</t>
    </rPh>
    <phoneticPr fontId="3"/>
  </si>
  <si>
    <t>未実施分の返還請求</t>
    <rPh sb="0" eb="4">
      <t>ミジッシブン</t>
    </rPh>
    <rPh sb="5" eb="9">
      <t>ヘンカンセイキュウ</t>
    </rPh>
    <phoneticPr fontId="3"/>
  </si>
  <si>
    <t>注2)</t>
    <rPh sb="0" eb="1">
      <t>チュウ</t>
    </rPh>
    <phoneticPr fontId="2"/>
  </si>
  <si>
    <t>→（振込）</t>
    <rPh sb="2" eb="4">
      <t>フリコミ</t>
    </rPh>
    <phoneticPr fontId="3"/>
  </si>
  <si>
    <t>会計報告（完了時)</t>
    <rPh sb="0" eb="4">
      <t>カイケイホウコク</t>
    </rPh>
    <rPh sb="5" eb="7">
      <t>カンリョウ</t>
    </rPh>
    <rPh sb="7" eb="8">
      <t>ジ</t>
    </rPh>
    <phoneticPr fontId="3"/>
  </si>
  <si>
    <t>研究状況報告（完了時)</t>
    <rPh sb="0" eb="6">
      <t>ケンキュウジョウキョウホウコク</t>
    </rPh>
    <rPh sb="7" eb="9">
      <t>カンリョウ</t>
    </rPh>
    <rPh sb="9" eb="10">
      <t>ジ</t>
    </rPh>
    <phoneticPr fontId="3"/>
  </si>
  <si>
    <t>（報告書等作成）</t>
    <rPh sb="1" eb="7">
      <t>ホウコクショトウサクセイ</t>
    </rPh>
    <phoneticPr fontId="3"/>
  </si>
  <si>
    <t>会計報告（最終)</t>
    <rPh sb="0" eb="4">
      <t>カイケイホウコク</t>
    </rPh>
    <rPh sb="5" eb="7">
      <t>サイシュウ</t>
    </rPh>
    <phoneticPr fontId="3"/>
  </si>
  <si>
    <t>研究成果（概要）報告</t>
    <rPh sb="0" eb="2">
      <t>ケンキュウ</t>
    </rPh>
    <rPh sb="2" eb="4">
      <t>セイカ</t>
    </rPh>
    <rPh sb="5" eb="7">
      <t>ガイヨウ</t>
    </rPh>
    <rPh sb="8" eb="10">
      <t>ホウコク</t>
    </rPh>
    <phoneticPr fontId="2"/>
  </si>
  <si>
    <t>研究成果（本文）報告</t>
    <rPh sb="0" eb="2">
      <t>ケンキュウ</t>
    </rPh>
    <rPh sb="2" eb="4">
      <t>セイカ</t>
    </rPh>
    <rPh sb="5" eb="7">
      <t>ホンブン</t>
    </rPh>
    <rPh sb="8" eb="10">
      <t>ホウコク</t>
    </rPh>
    <phoneticPr fontId="2"/>
  </si>
  <si>
    <t>注1</t>
    <rPh sb="0" eb="1">
      <t>チュウ</t>
    </rPh>
    <phoneticPr fontId="2"/>
  </si>
  <si>
    <t>:</t>
    <phoneticPr fontId="2"/>
  </si>
  <si>
    <t>予算計画，研究内容等の一部変更を行う場合（事前に事務局へ連絡）</t>
    <rPh sb="0" eb="4">
      <t>ヨサンケイカク</t>
    </rPh>
    <rPh sb="5" eb="10">
      <t>ケンキュウナイヨウトウ</t>
    </rPh>
    <rPh sb="11" eb="15">
      <t>イチブヘンコウ</t>
    </rPh>
    <rPh sb="16" eb="17">
      <t>オコナ</t>
    </rPh>
    <rPh sb="18" eb="20">
      <t>バアイ</t>
    </rPh>
    <rPh sb="21" eb="23">
      <t>ジゼン</t>
    </rPh>
    <rPh sb="24" eb="27">
      <t>ジムキョク</t>
    </rPh>
    <rPh sb="28" eb="30">
      <t>レンラク</t>
    </rPh>
    <phoneticPr fontId="2"/>
  </si>
  <si>
    <t>注2</t>
    <rPh sb="0" eb="1">
      <t>チュウ</t>
    </rPh>
    <phoneticPr fontId="2"/>
  </si>
  <si>
    <t>申請書に虚偽の内容が含まれるとき⇒全額返還</t>
    <rPh sb="0" eb="3">
      <t>シンセイショ</t>
    </rPh>
    <rPh sb="4" eb="6">
      <t>キョギ</t>
    </rPh>
    <rPh sb="7" eb="9">
      <t>ナイヨウ</t>
    </rPh>
    <rPh sb="10" eb="11">
      <t>フク</t>
    </rPh>
    <rPh sb="17" eb="19">
      <t>ゼンガク</t>
    </rPh>
    <rPh sb="19" eb="21">
      <t>ヘンカン</t>
    </rPh>
    <phoneticPr fontId="2"/>
  </si>
  <si>
    <t>研究成果や会計報告がなかったとき⇒全額返還</t>
    <rPh sb="0" eb="4">
      <t>ケンキュウセイカ</t>
    </rPh>
    <rPh sb="5" eb="9">
      <t>カイケイホウコク</t>
    </rPh>
    <rPh sb="17" eb="21">
      <t>ゼンガクヘンカン</t>
    </rPh>
    <phoneticPr fontId="2"/>
  </si>
  <si>
    <t>研究に関して不正行為が明らかになったとき⇒全額返還</t>
    <rPh sb="0" eb="2">
      <t>ケンキュウ</t>
    </rPh>
    <rPh sb="3" eb="4">
      <t>カン</t>
    </rPh>
    <rPh sb="6" eb="8">
      <t>フセイ</t>
    </rPh>
    <rPh sb="8" eb="10">
      <t>コウイ</t>
    </rPh>
    <rPh sb="11" eb="12">
      <t>アキ</t>
    </rPh>
    <rPh sb="21" eb="25">
      <t>ゼンガクヘンカン</t>
    </rPh>
    <phoneticPr fontId="2"/>
  </si>
  <si>
    <t>実際の支出経費が助成金に満たないときや研究中止等⇒未使用分返還</t>
    <rPh sb="0" eb="2">
      <t>ジッサイ</t>
    </rPh>
    <rPh sb="3" eb="5">
      <t>シシュツ</t>
    </rPh>
    <rPh sb="5" eb="7">
      <t>ケイヒ</t>
    </rPh>
    <rPh sb="8" eb="10">
      <t>ジョセイ</t>
    </rPh>
    <rPh sb="10" eb="11">
      <t>キン</t>
    </rPh>
    <rPh sb="12" eb="13">
      <t>ミ</t>
    </rPh>
    <rPh sb="19" eb="21">
      <t>ケンキュウ</t>
    </rPh>
    <rPh sb="21" eb="23">
      <t>チュウシ</t>
    </rPh>
    <rPh sb="23" eb="24">
      <t>トウ</t>
    </rPh>
    <rPh sb="25" eb="26">
      <t>ミ</t>
    </rPh>
    <rPh sb="26" eb="28">
      <t>シヨウ</t>
    </rPh>
    <rPh sb="28" eb="29">
      <t>ブン</t>
    </rPh>
    <rPh sb="29" eb="31">
      <t>ヘンカン</t>
    </rPh>
    <phoneticPr fontId="2"/>
  </si>
  <si>
    <t>研究成果概要(1p)
研究成果(6～8p)
会計報告（最終）</t>
    <rPh sb="0" eb="2">
      <t>ケンキュウ</t>
    </rPh>
    <rPh sb="2" eb="4">
      <t>セイカ</t>
    </rPh>
    <rPh sb="4" eb="6">
      <t>ガイヨウ</t>
    </rPh>
    <rPh sb="11" eb="15">
      <t>ケンキュウセイカ</t>
    </rPh>
    <rPh sb="22" eb="24">
      <t>カイケイ</t>
    </rPh>
    <rPh sb="24" eb="26">
      <t>ホウコク</t>
    </rPh>
    <rPh sb="27" eb="29">
      <t>サイシュウ</t>
    </rPh>
    <phoneticPr fontId="3"/>
  </si>
  <si>
    <t>単位：円(税込)</t>
    <rPh sb="0" eb="2">
      <t>タンイ</t>
    </rPh>
    <rPh sb="3" eb="4">
      <t>エン</t>
    </rPh>
    <rPh sb="5" eb="7">
      <t>ゼイコ</t>
    </rPh>
    <phoneticPr fontId="2"/>
  </si>
  <si>
    <t>水質計（耐用年数5年，本研究2か年使用とし，購入費の2/5を計上）</t>
    <rPh sb="0" eb="3">
      <t>スイシツケイ</t>
    </rPh>
    <rPh sb="4" eb="8">
      <t>タイヨウネンスウ</t>
    </rPh>
    <rPh sb="9" eb="10">
      <t>ネン</t>
    </rPh>
    <rPh sb="11" eb="14">
      <t>ホンケンキュウ</t>
    </rPh>
    <rPh sb="16" eb="17">
      <t>ネン</t>
    </rPh>
    <rPh sb="17" eb="19">
      <t>シヨウ</t>
    </rPh>
    <rPh sb="22" eb="24">
      <t>コウニュウ</t>
    </rPh>
    <rPh sb="24" eb="25">
      <t>ヒ</t>
    </rPh>
    <rPh sb="30" eb="32">
      <t>ケイジョウ</t>
    </rPh>
    <phoneticPr fontId="2"/>
  </si>
  <si>
    <t>別紙②</t>
    <rPh sb="0" eb="2">
      <t>ベッシ</t>
    </rPh>
    <phoneticPr fontId="2"/>
  </si>
  <si>
    <t>別紙①（受払簿写し)</t>
    <rPh sb="0" eb="2">
      <t>ベッシ</t>
    </rPh>
    <rPh sb="4" eb="5">
      <t>ウ</t>
    </rPh>
    <rPh sb="5" eb="6">
      <t>バラ</t>
    </rPh>
    <rPh sb="6" eb="7">
      <t>ボ</t>
    </rPh>
    <rPh sb="7" eb="8">
      <t>ウツ</t>
    </rPh>
    <phoneticPr fontId="2"/>
  </si>
  <si>
    <t>①(5/25メールにて相談･確認済)</t>
    <rPh sb="11" eb="13">
      <t>ソウダン</t>
    </rPh>
    <rPh sb="14" eb="17">
      <t>カクニンスミ</t>
    </rPh>
    <phoneticPr fontId="2"/>
  </si>
  <si>
    <t>備品消耗品</t>
    <phoneticPr fontId="2"/>
  </si>
  <si>
    <t>科目</t>
    <rPh sb="0" eb="2">
      <t>カモク</t>
    </rPh>
    <phoneticPr fontId="2"/>
  </si>
  <si>
    <t>科目</t>
    <rPh sb="0" eb="2">
      <t>カモク</t>
    </rPh>
    <phoneticPr fontId="2"/>
  </si>
  <si>
    <t>※各年度で，予算科目の実績合計が年度助成額の10%を超える場合は，変更届の提出が必要です。</t>
    <rPh sb="1" eb="4">
      <t>カクネンド</t>
    </rPh>
    <rPh sb="6" eb="8">
      <t>ヨサン</t>
    </rPh>
    <rPh sb="8" eb="10">
      <t>カモク</t>
    </rPh>
    <rPh sb="11" eb="13">
      <t>ジッセキ</t>
    </rPh>
    <rPh sb="13" eb="15">
      <t>ゴウケイ</t>
    </rPh>
    <rPh sb="16" eb="21">
      <t>ネンドジョセイガク</t>
    </rPh>
    <rPh sb="26" eb="27">
      <t>コ</t>
    </rPh>
    <rPh sb="29" eb="31">
      <t>バアイ</t>
    </rPh>
    <rPh sb="33" eb="36">
      <t>ヘンコウトドケ</t>
    </rPh>
    <rPh sb="37" eb="39">
      <t>テイシュツ</t>
    </rPh>
    <rPh sb="40" eb="42">
      <t>ヒツヨウ</t>
    </rPh>
    <phoneticPr fontId="2"/>
  </si>
  <si>
    <t xml:space="preserve">覚書の締結
</t>
    <rPh sb="0" eb="2">
      <t>オボエガキ</t>
    </rPh>
    <rPh sb="3" eb="5">
      <t>テイケツ</t>
    </rPh>
    <phoneticPr fontId="3"/>
  </si>
  <si>
    <t>（依頼書受領後に振込）</t>
    <rPh sb="1" eb="4">
      <t>イライショ</t>
    </rPh>
    <rPh sb="4" eb="7">
      <t>ジュリョウゴ</t>
    </rPh>
    <rPh sb="8" eb="10">
      <t>フリコミ</t>
    </rPh>
    <phoneticPr fontId="3"/>
  </si>
  <si>
    <t xml:space="preserve">覚書の締結（学内の調整）
</t>
    <rPh sb="0" eb="2">
      <t>オボエガキ</t>
    </rPh>
    <rPh sb="3" eb="5">
      <t>テイケツ</t>
    </rPh>
    <rPh sb="6" eb="8">
      <t>ガクナイ</t>
    </rPh>
    <rPh sb="9" eb="11">
      <t>チョウセイ</t>
    </rPh>
    <phoneticPr fontId="3"/>
  </si>
  <si>
    <t>10/1～
12/17</t>
    <phoneticPr fontId="3"/>
  </si>
  <si>
    <t>様式2-1（支出簿：1年目）</t>
    <rPh sb="0" eb="2">
      <t>ヨウシキ</t>
    </rPh>
    <rPh sb="6" eb="9">
      <t>シシュツボ</t>
    </rPh>
    <rPh sb="11" eb="13">
      <t>ネンメ</t>
    </rPh>
    <phoneticPr fontId="3"/>
  </si>
  <si>
    <t>参考：当初予算(千円)</t>
    <rPh sb="0" eb="2">
      <t>サンコウ</t>
    </rPh>
    <rPh sb="3" eb="5">
      <t>トウショ</t>
    </rPh>
    <rPh sb="5" eb="7">
      <t>ヨサン</t>
    </rPh>
    <rPh sb="8" eb="10">
      <t>センエン</t>
    </rPh>
    <phoneticPr fontId="3"/>
  </si>
  <si>
    <t>※</t>
    <phoneticPr fontId="2"/>
  </si>
  <si>
    <t>※覚書第3条第2項に基づく期間延長を行った場合は、3年目の列を使用してください。</t>
    <rPh sb="1" eb="3">
      <t>オボエガキ</t>
    </rPh>
    <rPh sb="3" eb="4">
      <t>ダイ</t>
    </rPh>
    <rPh sb="5" eb="6">
      <t>ジョウ</t>
    </rPh>
    <rPh sb="6" eb="7">
      <t>ダイ</t>
    </rPh>
    <rPh sb="8" eb="9">
      <t>コウ</t>
    </rPh>
    <rPh sb="10" eb="11">
      <t>モト</t>
    </rPh>
    <rPh sb="13" eb="15">
      <t>キカン</t>
    </rPh>
    <rPh sb="15" eb="17">
      <t>エンチョウ</t>
    </rPh>
    <rPh sb="18" eb="19">
      <t>オコナ</t>
    </rPh>
    <rPh sb="21" eb="23">
      <t>バアイ</t>
    </rPh>
    <rPh sb="26" eb="28">
      <t>ネンメ</t>
    </rPh>
    <rPh sb="29" eb="30">
      <t>レツ</t>
    </rPh>
    <rPh sb="31" eb="33">
      <t>シヨウ</t>
    </rPh>
    <phoneticPr fontId="2"/>
  </si>
  <si>
    <t>※2回目以降の変更については、「変更前」の列の値を前回変更の値に修正して使用してください。</t>
    <rPh sb="2" eb="6">
      <t>カイメイコウ</t>
    </rPh>
    <rPh sb="7" eb="9">
      <t>ヘンコウ</t>
    </rPh>
    <rPh sb="16" eb="18">
      <t>ヘンコウ</t>
    </rPh>
    <rPh sb="18" eb="19">
      <t>マエ</t>
    </rPh>
    <rPh sb="21" eb="22">
      <t>レツ</t>
    </rPh>
    <rPh sb="23" eb="24">
      <t>チ</t>
    </rPh>
    <rPh sb="25" eb="27">
      <t>ゼンカイ</t>
    </rPh>
    <rPh sb="27" eb="29">
      <t>ヘンコウ</t>
    </rPh>
    <rPh sb="30" eb="31">
      <t>チ</t>
    </rPh>
    <rPh sb="32" eb="34">
      <t>シュウセイ</t>
    </rPh>
    <rPh sb="36" eb="38">
      <t>シヨウ</t>
    </rPh>
    <phoneticPr fontId="2"/>
  </si>
  <si>
    <t>←当概区分（中間・完了時・最終）に○印をつけてください</t>
    <rPh sb="1" eb="2">
      <t>トウ</t>
    </rPh>
    <rPh sb="2" eb="3">
      <t>ガイ</t>
    </rPh>
    <rPh sb="3" eb="5">
      <t>クブン</t>
    </rPh>
    <rPh sb="6" eb="8">
      <t>チュウカン</t>
    </rPh>
    <rPh sb="9" eb="11">
      <t>カンリョウ</t>
    </rPh>
    <rPh sb="11" eb="12">
      <t>ジ</t>
    </rPh>
    <rPh sb="13" eb="15">
      <t>サイシュウ</t>
    </rPh>
    <rPh sb="18" eb="19">
      <t>シルシ</t>
    </rPh>
    <phoneticPr fontId="2"/>
  </si>
  <si>
    <t>←提出日を入力してください。</t>
    <rPh sb="1" eb="3">
      <t>テイシュツ</t>
    </rPh>
    <rPh sb="3" eb="4">
      <t>ビ</t>
    </rPh>
    <rPh sb="5" eb="7">
      <t>ニュウリョク</t>
    </rPh>
    <phoneticPr fontId="2"/>
  </si>
  <si>
    <t>←「様式2の記載方法」を参考に入力してください。</t>
    <rPh sb="2" eb="4">
      <t>ヨウシキ</t>
    </rPh>
    <rPh sb="6" eb="8">
      <t>キサイ</t>
    </rPh>
    <rPh sb="8" eb="10">
      <t>ホウホウ</t>
    </rPh>
    <rPh sb="12" eb="14">
      <t>サンコウ</t>
    </rPh>
    <rPh sb="15" eb="17">
      <t>ニュウリョク</t>
    </rPh>
    <phoneticPr fontId="2"/>
  </si>
  <si>
    <t>助成金の支出内容は、下記シートに入力してください。合計値が「様式2」に反映されます。</t>
    <rPh sb="0" eb="2">
      <t>ジョセイ</t>
    </rPh>
    <rPh sb="2" eb="3">
      <t>キン</t>
    </rPh>
    <rPh sb="4" eb="6">
      <t>シシュツ</t>
    </rPh>
    <rPh sb="6" eb="8">
      <t>ナイヨウ</t>
    </rPh>
    <rPh sb="10" eb="12">
      <t>カキ</t>
    </rPh>
    <rPh sb="16" eb="18">
      <t>ニュウリョク</t>
    </rPh>
    <rPh sb="25" eb="28">
      <t>ゴウケイチ</t>
    </rPh>
    <rPh sb="30" eb="32">
      <t>ヨウシキ</t>
    </rPh>
    <rPh sb="35" eb="37">
      <t>ハンエイ</t>
    </rPh>
    <phoneticPr fontId="2"/>
  </si>
  <si>
    <t>支出日は｢日付｣形式で入力してください。</t>
    <rPh sb="0" eb="3">
      <t>シシュツビ</t>
    </rPh>
    <rPh sb="5" eb="7">
      <t>ヒツ</t>
    </rPh>
    <rPh sb="8" eb="10">
      <t>ケイシキ</t>
    </rPh>
    <rPh sb="11" eb="13">
      <t>ニュウリョク</t>
    </rPh>
    <phoneticPr fontId="2"/>
  </si>
  <si>
    <t>※発注･購入日や交通費等利用日と、実際の振込日･支払日が異なる場合</t>
    <rPh sb="1" eb="3">
      <t>ハッチュウ</t>
    </rPh>
    <rPh sb="4" eb="6">
      <t>コウニュウ</t>
    </rPh>
    <rPh sb="6" eb="7">
      <t>ビ</t>
    </rPh>
    <rPh sb="8" eb="10">
      <t>コウツウ</t>
    </rPh>
    <rPh sb="10" eb="11">
      <t>ヒ</t>
    </rPh>
    <rPh sb="11" eb="12">
      <t>トウ</t>
    </rPh>
    <rPh sb="12" eb="14">
      <t>リヨウ</t>
    </rPh>
    <rPh sb="14" eb="15">
      <t>ヒ</t>
    </rPh>
    <rPh sb="17" eb="19">
      <t>ジッサイ</t>
    </rPh>
    <rPh sb="20" eb="22">
      <t>フリコミ</t>
    </rPh>
    <rPh sb="22" eb="23">
      <t>ビ</t>
    </rPh>
    <rPh sb="24" eb="27">
      <t>シハライビ</t>
    </rPh>
    <rPh sb="28" eb="29">
      <t>コト</t>
    </rPh>
    <rPh sb="31" eb="33">
      <t>バアイ</t>
    </rPh>
    <phoneticPr fontId="2"/>
  </si>
  <si>
    <t>→どちらかに統一して入力をお願いします。</t>
    <rPh sb="6" eb="8">
      <t>トウイツ</t>
    </rPh>
    <rPh sb="10" eb="12">
      <t>ニュウリョク</t>
    </rPh>
    <rPh sb="14" eb="15">
      <t>ネガ</t>
    </rPh>
    <phoneticPr fontId="2"/>
  </si>
  <si>
    <t>1)支出日</t>
    <rPh sb="2" eb="4">
      <t>シシュツ</t>
    </rPh>
    <rPh sb="4" eb="5">
      <t>ヒ</t>
    </rPh>
    <phoneticPr fontId="2"/>
  </si>
  <si>
    <t>→表に記載の支出日と、信憑書類における日付けが異なる場合など、番号（左列のNo）等で判断できるようにされていれば、問題ありません。</t>
    <rPh sb="1" eb="2">
      <t>ヒョウ</t>
    </rPh>
    <rPh sb="3" eb="5">
      <t>キサイ</t>
    </rPh>
    <rPh sb="6" eb="8">
      <t>シシュツ</t>
    </rPh>
    <rPh sb="8" eb="9">
      <t>ビ</t>
    </rPh>
    <rPh sb="11" eb="13">
      <t>シンピョウ</t>
    </rPh>
    <rPh sb="13" eb="15">
      <t>ショルイ</t>
    </rPh>
    <rPh sb="19" eb="20">
      <t>ヒ</t>
    </rPh>
    <rPh sb="20" eb="21">
      <t>ツ</t>
    </rPh>
    <rPh sb="23" eb="24">
      <t>コト</t>
    </rPh>
    <rPh sb="26" eb="28">
      <t>バアイ</t>
    </rPh>
    <rPh sb="31" eb="33">
      <t>バンゴウ</t>
    </rPh>
    <rPh sb="34" eb="35">
      <t>ヒダリ</t>
    </rPh>
    <rPh sb="35" eb="36">
      <t>レツ</t>
    </rPh>
    <rPh sb="40" eb="41">
      <t>トウ</t>
    </rPh>
    <rPh sb="42" eb="44">
      <t>ハンダン</t>
    </rPh>
    <rPh sb="57" eb="59">
      <t>モンダイ</t>
    </rPh>
    <phoneticPr fontId="2"/>
  </si>
  <si>
    <t>2)科目(選択)</t>
    <rPh sb="2" eb="4">
      <t>カモク</t>
    </rPh>
    <rPh sb="5" eb="7">
      <t>センタク</t>
    </rPh>
    <phoneticPr fontId="3"/>
  </si>
  <si>
    <t>3)支出額</t>
    <rPh sb="2" eb="4">
      <t>シシュツ</t>
    </rPh>
    <rPh sb="4" eb="5">
      <t>ガク</t>
    </rPh>
    <phoneticPr fontId="3"/>
  </si>
  <si>
    <t>4)内･助成対象額</t>
    <rPh sb="2" eb="3">
      <t>ウチ</t>
    </rPh>
    <rPh sb="4" eb="9">
      <t>ジョセイタイショウガク</t>
    </rPh>
    <phoneticPr fontId="3"/>
  </si>
  <si>
    <t>5)摘要（費目内訳）</t>
    <rPh sb="2" eb="4">
      <t>テキヨウ</t>
    </rPh>
    <rPh sb="5" eb="7">
      <t>ヒモク</t>
    </rPh>
    <rPh sb="7" eb="9">
      <t>ウチワケ</t>
    </rPh>
    <phoneticPr fontId="3"/>
  </si>
  <si>
    <t>6)信憑書類･備考等</t>
    <rPh sb="2" eb="6">
      <t>シンピョウショルイ</t>
    </rPh>
    <rPh sb="7" eb="9">
      <t>ビコウ</t>
    </rPh>
    <rPh sb="9" eb="10">
      <t>トウ</t>
    </rPh>
    <phoneticPr fontId="2"/>
  </si>
  <si>
    <t>→当該経費の全額が対象となる場合は，3）の値と同じ数値になります。</t>
    <rPh sb="1" eb="3">
      <t>トウガイ</t>
    </rPh>
    <rPh sb="3" eb="5">
      <t>ケイヒ</t>
    </rPh>
    <rPh sb="6" eb="8">
      <t>ゼンガク</t>
    </rPh>
    <rPh sb="9" eb="11">
      <t>タイショウ</t>
    </rPh>
    <rPh sb="14" eb="16">
      <t>バアイ</t>
    </rPh>
    <rPh sb="21" eb="22">
      <t>チ</t>
    </rPh>
    <rPh sb="23" eb="24">
      <t>オナ</t>
    </rPh>
    <rPh sb="25" eb="27">
      <t>スウチ</t>
    </rPh>
    <phoneticPr fontId="2"/>
  </si>
  <si>
    <t>→他の研究費と組合せる場合など，当該研究助成対象とする内数を記載して下さい。</t>
    <rPh sb="1" eb="2">
      <t>タ</t>
    </rPh>
    <rPh sb="3" eb="6">
      <t>ケンキュウヒ</t>
    </rPh>
    <rPh sb="7" eb="8">
      <t>ク</t>
    </rPh>
    <rPh sb="8" eb="9">
      <t>ア</t>
    </rPh>
    <rPh sb="11" eb="13">
      <t>バアイ</t>
    </rPh>
    <rPh sb="16" eb="18">
      <t>トウガイ</t>
    </rPh>
    <rPh sb="18" eb="24">
      <t>ケンキュウジョセイタイショウ</t>
    </rPh>
    <rPh sb="27" eb="29">
      <t>ウチスウ</t>
    </rPh>
    <rPh sb="30" eb="32">
      <t>キサイ</t>
    </rPh>
    <rPh sb="34" eb="35">
      <t>クダ</t>
    </rPh>
    <phoneticPr fontId="2"/>
  </si>
  <si>
    <t>→見積書や請求書等で具体的な費目が記載されている場合や，別紙（様式自由）に詳細を記し，　　　別添していただく形でも構いません。</t>
    <phoneticPr fontId="2"/>
  </si>
  <si>
    <t>→出張等でパック商品を利用した場合，移動ルート・交通機関・宿泊先が記載されているものか，　　　メモ書き等で補足し，内容が分かるようにして下さい。</t>
    <phoneticPr fontId="2"/>
  </si>
  <si>
    <t>→領収書（原本），振込票（原本），通帳等の入出金記録（写し）を添付してください。</t>
    <rPh sb="1" eb="4">
      <t>リョウシュウショ</t>
    </rPh>
    <rPh sb="5" eb="7">
      <t>ゲンポン</t>
    </rPh>
    <rPh sb="9" eb="11">
      <t>フリコミ</t>
    </rPh>
    <rPh sb="11" eb="12">
      <t>ヒョウ</t>
    </rPh>
    <rPh sb="13" eb="15">
      <t>ゲンポン</t>
    </rPh>
    <rPh sb="17" eb="20">
      <t>ツウチョウトウ</t>
    </rPh>
    <rPh sb="21" eb="24">
      <t>ニュウシュッキン</t>
    </rPh>
    <rPh sb="24" eb="26">
      <t>キロク</t>
    </rPh>
    <rPh sb="27" eb="28">
      <t>ウツ</t>
    </rPh>
    <rPh sb="31" eb="33">
      <t>テンプ</t>
    </rPh>
    <phoneticPr fontId="2"/>
  </si>
  <si>
    <t>→公共交通機関による交通費など，領収書等が得られない場合は，別紙（様式自由）等において　　　具体的な移動ルート等が明らかとなるよう記載して下さい。</t>
    <phoneticPr fontId="2"/>
  </si>
  <si>
    <t>※中間報告（1年目年度末）及び完了時（2年目年度末）</t>
    <rPh sb="1" eb="3">
      <t>チュウカン</t>
    </rPh>
    <rPh sb="3" eb="5">
      <t>ホウコク</t>
    </rPh>
    <rPh sb="7" eb="9">
      <t>ネンメ</t>
    </rPh>
    <rPh sb="9" eb="12">
      <t>ネンドマツ</t>
    </rPh>
    <rPh sb="13" eb="14">
      <t>オヨ</t>
    </rPh>
    <rPh sb="15" eb="18">
      <t>カンリョウジ</t>
    </rPh>
    <rPh sb="20" eb="22">
      <t>ネンメ</t>
    </rPh>
    <rPh sb="22" eb="25">
      <t>ネンドマツ</t>
    </rPh>
    <phoneticPr fontId="2"/>
  </si>
  <si>
    <t>※摘要欄は，行幅を大きくしていただくか，詳細を別紙（様式自由）にご記入下さい。</t>
    <rPh sb="1" eb="4">
      <t>テキヨウラン</t>
    </rPh>
    <rPh sb="6" eb="8">
      <t>ギョウハバ</t>
    </rPh>
    <rPh sb="9" eb="10">
      <t>オオ</t>
    </rPh>
    <rPh sb="20" eb="22">
      <t>ショウサイ</t>
    </rPh>
    <rPh sb="23" eb="25">
      <t>ベッシ</t>
    </rPh>
    <rPh sb="26" eb="28">
      <t>ヨウシキ</t>
    </rPh>
    <rPh sb="28" eb="30">
      <t>ジユウ</t>
    </rPh>
    <rPh sb="33" eb="36">
      <t>キニュウクダ</t>
    </rPh>
    <phoneticPr fontId="2"/>
  </si>
  <si>
    <t>・信憑書類は添付されていなくても構いません。</t>
    <rPh sb="1" eb="5">
      <t>シンピョウショルイ</t>
    </rPh>
    <rPh sb="6" eb="8">
      <t>テンプ</t>
    </rPh>
    <rPh sb="16" eb="17">
      <t>カマ</t>
    </rPh>
    <phoneticPr fontId="2"/>
  </si>
  <si>
    <t>・報告時点（3月末時点）で費用が確定していない場合、仮値でご報告頂き、最終報告において、信憑書類と数値を合わせたうえで、修正してご提出ください。</t>
    <rPh sb="1" eb="3">
      <t>ホウコク</t>
    </rPh>
    <rPh sb="3" eb="5">
      <t>ジテン</t>
    </rPh>
    <rPh sb="7" eb="8">
      <t>ガツ</t>
    </rPh>
    <rPh sb="8" eb="9">
      <t>マツ</t>
    </rPh>
    <rPh sb="9" eb="11">
      <t>ジテン</t>
    </rPh>
    <rPh sb="13" eb="15">
      <t>ヒヨウ</t>
    </rPh>
    <rPh sb="16" eb="18">
      <t>カクテイ</t>
    </rPh>
    <rPh sb="23" eb="25">
      <t>バアイ</t>
    </rPh>
    <rPh sb="26" eb="27">
      <t>カリ</t>
    </rPh>
    <rPh sb="27" eb="28">
      <t>チ</t>
    </rPh>
    <rPh sb="30" eb="32">
      <t>ホウコク</t>
    </rPh>
    <rPh sb="32" eb="33">
      <t>イタダ</t>
    </rPh>
    <rPh sb="35" eb="37">
      <t>サイシュウ</t>
    </rPh>
    <rPh sb="37" eb="39">
      <t>ホウコク</t>
    </rPh>
    <rPh sb="44" eb="46">
      <t>シンピョウ</t>
    </rPh>
    <rPh sb="46" eb="48">
      <t>ショルイ</t>
    </rPh>
    <rPh sb="49" eb="51">
      <t>スウチ</t>
    </rPh>
    <rPh sb="52" eb="53">
      <t>ア</t>
    </rPh>
    <rPh sb="60" eb="62">
      <t>シュウセイ</t>
    </rPh>
    <rPh sb="65" eb="67">
      <t>テイシュツ</t>
    </rPh>
    <phoneticPr fontId="2"/>
  </si>
  <si>
    <t>・支出の費目内訳を具体的に記載して下さい。</t>
    <rPh sb="1" eb="3">
      <t>シシュツ</t>
    </rPh>
    <rPh sb="4" eb="6">
      <t>ヒモク</t>
    </rPh>
    <rPh sb="6" eb="8">
      <t>ウチワケ</t>
    </rPh>
    <rPh sb="9" eb="12">
      <t>グタイテキ</t>
    </rPh>
    <rPh sb="13" eb="15">
      <t>キサイ</t>
    </rPh>
    <rPh sb="17" eb="18">
      <t>クダ</t>
    </rPh>
    <phoneticPr fontId="2"/>
  </si>
  <si>
    <t>・別紙（様式自由）等で信憑書類を添付していただき，概要する別紙番号等を記載して下さい。</t>
    <rPh sb="1" eb="3">
      <t>ベッシ</t>
    </rPh>
    <rPh sb="4" eb="6">
      <t>ヨウシキ</t>
    </rPh>
    <rPh sb="6" eb="8">
      <t>ジユウ</t>
    </rPh>
    <rPh sb="9" eb="10">
      <t>トウ</t>
    </rPh>
    <rPh sb="11" eb="15">
      <t>シンピョウショルイ</t>
    </rPh>
    <rPh sb="16" eb="18">
      <t>テンプ</t>
    </rPh>
    <rPh sb="25" eb="27">
      <t>ガイヨウ</t>
    </rPh>
    <rPh sb="29" eb="34">
      <t>ベッシバンゴウトウ</t>
    </rPh>
    <rPh sb="35" eb="37">
      <t>キサイ</t>
    </rPh>
    <rPh sb="39" eb="40">
      <t>クダ</t>
    </rPh>
    <phoneticPr fontId="2"/>
  </si>
  <si>
    <t>・リスト（セル右の▽）で表示される科目（6項目）より選択してください。</t>
    <rPh sb="7" eb="8">
      <t>ミギ</t>
    </rPh>
    <rPh sb="12" eb="14">
      <t>ヒョウジ</t>
    </rPh>
    <rPh sb="17" eb="19">
      <t>カモク</t>
    </rPh>
    <rPh sb="21" eb="23">
      <t>コウモク</t>
    </rPh>
    <rPh sb="26" eb="28">
      <t>センタク</t>
    </rPh>
    <phoneticPr fontId="2"/>
  </si>
  <si>
    <t>・実際の支出額（税込金額，信憑書類等の記載値と同額）を記載して下さい。</t>
    <rPh sb="1" eb="3">
      <t>ジッサイ</t>
    </rPh>
    <rPh sb="4" eb="7">
      <t>シシュツガク</t>
    </rPh>
    <rPh sb="8" eb="10">
      <t>ゼイコ</t>
    </rPh>
    <rPh sb="10" eb="12">
      <t>キンガク</t>
    </rPh>
    <rPh sb="13" eb="17">
      <t>シンピョウショルイ</t>
    </rPh>
    <rPh sb="17" eb="18">
      <t>トウ</t>
    </rPh>
    <rPh sb="19" eb="22">
      <t>キサイチ</t>
    </rPh>
    <rPh sb="23" eb="25">
      <t>ドウガク</t>
    </rPh>
    <rPh sb="27" eb="29">
      <t>キサイ</t>
    </rPh>
    <rPh sb="31" eb="32">
      <t>クダ</t>
    </rPh>
    <phoneticPr fontId="2"/>
  </si>
  <si>
    <t>・支出額のうち，当該研究助成の対象とする額を記載して下さい。</t>
    <rPh sb="1" eb="3">
      <t>シシュツ</t>
    </rPh>
    <rPh sb="3" eb="4">
      <t>ガク</t>
    </rPh>
    <rPh sb="8" eb="10">
      <t>トウガイ</t>
    </rPh>
    <rPh sb="10" eb="12">
      <t>ケンキュウ</t>
    </rPh>
    <rPh sb="12" eb="14">
      <t>ジョセイ</t>
    </rPh>
    <rPh sb="15" eb="17">
      <t>タイショウ</t>
    </rPh>
    <rPh sb="20" eb="21">
      <t>ガク</t>
    </rPh>
    <rPh sb="22" eb="24">
      <t>キサイ</t>
    </rPh>
    <rPh sb="26" eb="27">
      <t>クダ</t>
    </rPh>
    <phoneticPr fontId="2"/>
  </si>
  <si>
    <t>※最終報告（覚書の研究完了日から90日以内）</t>
    <rPh sb="1" eb="3">
      <t>サイシュウ</t>
    </rPh>
    <rPh sb="3" eb="5">
      <t>ホウコク</t>
    </rPh>
    <rPh sb="6" eb="8">
      <t>オボエガキ</t>
    </rPh>
    <rPh sb="9" eb="11">
      <t>ケンキュウ</t>
    </rPh>
    <rPh sb="11" eb="13">
      <t>カンリョウ</t>
    </rPh>
    <rPh sb="13" eb="14">
      <t>ヒ</t>
    </rPh>
    <rPh sb="18" eb="19">
      <t>ニチ</t>
    </rPh>
    <rPh sb="19" eb="21">
      <t>イナイ</t>
    </rPh>
    <phoneticPr fontId="2"/>
  </si>
  <si>
    <t>・信憑書類の添付まで行ってください。</t>
    <rPh sb="1" eb="5">
      <t>シンピョウショルイ</t>
    </rPh>
    <rPh sb="6" eb="8">
      <t>テンプ</t>
    </rPh>
    <rPh sb="10" eb="11">
      <t>オコナ</t>
    </rPh>
    <phoneticPr fontId="2"/>
  </si>
  <si>
    <t>(助成額)</t>
    <rPh sb="1" eb="3">
      <t>ジョセイ</t>
    </rPh>
    <rPh sb="3" eb="4">
      <t>ガク</t>
    </rPh>
    <phoneticPr fontId="2"/>
  </si>
  <si>
    <t>助成金による負担</t>
    <rPh sb="2" eb="3">
      <t>キン</t>
    </rPh>
    <rPh sb="6" eb="8">
      <t>フタン</t>
    </rPh>
    <phoneticPr fontId="2"/>
  </si>
  <si>
    <t>合計が、当初予算合計値を超えることは出来ません。</t>
    <rPh sb="0" eb="2">
      <t>ゴウケイ</t>
    </rPh>
    <rPh sb="4" eb="6">
      <t>トウショ</t>
    </rPh>
    <rPh sb="6" eb="8">
      <t>ヨサン</t>
    </rPh>
    <rPh sb="8" eb="11">
      <t>ゴウケイチ</t>
    </rPh>
    <rPh sb="12" eb="13">
      <t>コ</t>
    </rPh>
    <rPh sb="18" eb="20">
      <t>デキ</t>
    </rPh>
    <phoneticPr fontId="2"/>
  </si>
  <si>
    <t>様式2-3（支出簿：3年目）</t>
    <rPh sb="0" eb="2">
      <t>ヨウシキ</t>
    </rPh>
    <rPh sb="6" eb="9">
      <t>シシュツボ</t>
    </rPh>
    <rPh sb="11" eb="13">
      <t>ネンメ</t>
    </rPh>
    <phoneticPr fontId="3"/>
  </si>
  <si>
    <t>※覚書第3条第2項に基づき期間延長を行った場合のみ使用してください</t>
    <rPh sb="1" eb="3">
      <t>オボエガキ</t>
    </rPh>
    <rPh sb="3" eb="4">
      <t>ダイ</t>
    </rPh>
    <rPh sb="5" eb="6">
      <t>ジョウ</t>
    </rPh>
    <rPh sb="6" eb="7">
      <t>ダイ</t>
    </rPh>
    <rPh sb="8" eb="9">
      <t>コウ</t>
    </rPh>
    <rPh sb="10" eb="11">
      <t>モト</t>
    </rPh>
    <rPh sb="13" eb="15">
      <t>キカン</t>
    </rPh>
    <rPh sb="15" eb="17">
      <t>エンチョウ</t>
    </rPh>
    <rPh sb="18" eb="19">
      <t>オコナ</t>
    </rPh>
    <rPh sb="21" eb="23">
      <t>バアイ</t>
    </rPh>
    <rPh sb="25" eb="27">
      <t>シヨウ</t>
    </rPh>
    <phoneticPr fontId="2"/>
  </si>
  <si>
    <t>様式2-2（支出簿：2年目）</t>
    <rPh sb="0" eb="2">
      <t>ヨウシキ</t>
    </rPh>
    <rPh sb="6" eb="9">
      <t>シシュツボ</t>
    </rPh>
    <rPh sb="11" eb="13">
      <t>ネンメ</t>
    </rPh>
    <phoneticPr fontId="3"/>
  </si>
  <si>
    <t>1)支出日</t>
    <rPh sb="2" eb="5">
      <t>シシュツビ</t>
    </rPh>
    <phoneticPr fontId="3"/>
  </si>
  <si>
    <t>←各セルには、「様式2-1～2-3」のシートから年度合計値が参照されます。</t>
    <rPh sb="1" eb="2">
      <t>カク</t>
    </rPh>
    <rPh sb="8" eb="10">
      <t>ヨウシキ</t>
    </rPh>
    <rPh sb="24" eb="26">
      <t>ネンド</t>
    </rPh>
    <rPh sb="26" eb="29">
      <t>ゴウケイチ</t>
    </rPh>
    <rPh sb="30" eb="32">
      <t>サンショウ</t>
    </rPh>
    <phoneticPr fontId="2"/>
  </si>
  <si>
    <t>　内容確認のうえ、会計報告様式として下さい。</t>
    <rPh sb="1" eb="3">
      <t>ナイヨウ</t>
    </rPh>
    <rPh sb="3" eb="5">
      <t>カクニン</t>
    </rPh>
    <rPh sb="9" eb="11">
      <t>カイケイ</t>
    </rPh>
    <rPh sb="11" eb="13">
      <t>ホウコク</t>
    </rPh>
    <rPh sb="13" eb="15">
      <t>ヨウシキ</t>
    </rPh>
    <rPh sb="18" eb="19">
      <t>クダ</t>
    </rPh>
    <phoneticPr fontId="2"/>
  </si>
  <si>
    <t>研究成果(6～8p)の著者校正</t>
    <rPh sb="0" eb="4">
      <t>ケンキュウセイカ</t>
    </rPh>
    <rPh sb="11" eb="13">
      <t>チョシャ</t>
    </rPh>
    <rPh sb="13" eb="15">
      <t>コウセイ</t>
    </rPh>
    <phoneticPr fontId="3"/>
  </si>
  <si>
    <t>7月頃</t>
    <rPh sb="1" eb="2">
      <t>ガツ</t>
    </rPh>
    <rPh sb="2" eb="3">
      <t>コロ</t>
    </rPh>
    <phoneticPr fontId="3"/>
  </si>
  <si>
    <t>9月頃</t>
    <rPh sb="1" eb="2">
      <t>ガツ</t>
    </rPh>
    <rPh sb="2" eb="3">
      <t>コロ</t>
    </rPh>
    <phoneticPr fontId="3"/>
  </si>
  <si>
    <t>年報発行</t>
    <rPh sb="0" eb="2">
      <t>ネンポウ</t>
    </rPh>
    <rPh sb="2" eb="4">
      <t>ハッコウ</t>
    </rPh>
    <phoneticPr fontId="3"/>
  </si>
  <si>
    <t>年報原稿の確認･校正</t>
    <rPh sb="0" eb="2">
      <t>ネンポウ</t>
    </rPh>
    <rPh sb="2" eb="4">
      <t>ゲンコウ</t>
    </rPh>
    <rPh sb="5" eb="7">
      <t>カクニン</t>
    </rPh>
    <rPh sb="8" eb="10">
      <t>コウセイ</t>
    </rPh>
    <phoneticPr fontId="3"/>
  </si>
  <si>
    <t>AAA</t>
    <phoneticPr fontId="2"/>
  </si>
  <si>
    <t>BBB</t>
    <phoneticPr fontId="2"/>
  </si>
  <si>
    <t>CCC</t>
    <phoneticPr fontId="2"/>
  </si>
  <si>
    <t>DDD</t>
    <phoneticPr fontId="2"/>
  </si>
  <si>
    <t>当初予算（申請書記載の内訳）</t>
    <rPh sb="0" eb="2">
      <t>トウショ</t>
    </rPh>
    <rPh sb="2" eb="4">
      <t>ヨサン</t>
    </rPh>
    <rPh sb="5" eb="8">
      <t>シンセイショ</t>
    </rPh>
    <rPh sb="8" eb="10">
      <t>キサイ</t>
    </rPh>
    <rPh sb="11" eb="13">
      <t>ウチワケ</t>
    </rPh>
    <phoneticPr fontId="2"/>
  </si>
  <si>
    <t>(費目に変更がある場合）</t>
    <rPh sb="1" eb="3">
      <t>ヒモク</t>
    </rPh>
    <rPh sb="4" eb="6">
      <t>ヘンコウ</t>
    </rPh>
    <rPh sb="9" eb="11">
      <t>バアイ</t>
    </rPh>
    <phoneticPr fontId="2"/>
  </si>
  <si>
    <t>・所属機関における委任経理扱いとする場合は，支出状況の分かるもの（受払簿の写しなど）に　　　会計担当者の記名・捺印したものを添付してください。</t>
    <phoneticPr fontId="2"/>
  </si>
  <si>
    <t>→委任経理の場合は、領収書等の写しは必要ありません。支出簿（様式2-1～2-3）の備考欄に、支出状況を示したもの（受払簿写し等）の番号を付けるなど、項目が対比できるようご記入ください。</t>
    <rPh sb="1" eb="3">
      <t>イニン</t>
    </rPh>
    <rPh sb="3" eb="5">
      <t>ケイリ</t>
    </rPh>
    <rPh sb="6" eb="8">
      <t>バアイ</t>
    </rPh>
    <rPh sb="10" eb="13">
      <t>リョウシュウショ</t>
    </rPh>
    <rPh sb="13" eb="14">
      <t>トウ</t>
    </rPh>
    <rPh sb="15" eb="16">
      <t>ウツ</t>
    </rPh>
    <rPh sb="18" eb="20">
      <t>ヒツヨウ</t>
    </rPh>
    <rPh sb="26" eb="28">
      <t>シシュツ</t>
    </rPh>
    <rPh sb="28" eb="29">
      <t>ボ</t>
    </rPh>
    <rPh sb="30" eb="32">
      <t>ヨウシキ</t>
    </rPh>
    <rPh sb="41" eb="43">
      <t>ビコウ</t>
    </rPh>
    <rPh sb="43" eb="44">
      <t>ラン</t>
    </rPh>
    <rPh sb="46" eb="48">
      <t>シシュツ</t>
    </rPh>
    <rPh sb="48" eb="50">
      <t>ジョウキョウ</t>
    </rPh>
    <rPh sb="51" eb="52">
      <t>シメ</t>
    </rPh>
    <rPh sb="57" eb="58">
      <t>ウ</t>
    </rPh>
    <rPh sb="58" eb="59">
      <t>バラ</t>
    </rPh>
    <rPh sb="59" eb="60">
      <t>ボ</t>
    </rPh>
    <rPh sb="60" eb="61">
      <t>ウツ</t>
    </rPh>
    <rPh sb="62" eb="63">
      <t>トウ</t>
    </rPh>
    <rPh sb="65" eb="67">
      <t>バンゴウ</t>
    </rPh>
    <rPh sb="68" eb="69">
      <t>ツ</t>
    </rPh>
    <rPh sb="74" eb="76">
      <t>コウモク</t>
    </rPh>
    <rPh sb="77" eb="79">
      <t>タイヒ</t>
    </rPh>
    <rPh sb="85" eb="87">
      <t>キニュウ</t>
    </rPh>
    <phoneticPr fontId="2"/>
  </si>
  <si>
    <t>sheet「様式2-1」　1年目（2026年度）</t>
    <rPh sb="6" eb="8">
      <t>ヨウシキ</t>
    </rPh>
    <rPh sb="14" eb="16">
      <t>ネンメ</t>
    </rPh>
    <rPh sb="21" eb="22">
      <t>ネン</t>
    </rPh>
    <rPh sb="22" eb="23">
      <t>ド</t>
    </rPh>
    <phoneticPr fontId="2"/>
  </si>
  <si>
    <t>sheet「様式2-2」　2年目（2027年度）</t>
    <rPh sb="6" eb="8">
      <t>ヨウシキ</t>
    </rPh>
    <rPh sb="14" eb="16">
      <t>ネンメ</t>
    </rPh>
    <rPh sb="21" eb="22">
      <t>ネン</t>
    </rPh>
    <rPh sb="22" eb="23">
      <t>ド</t>
    </rPh>
    <phoneticPr fontId="2"/>
  </si>
  <si>
    <t>sheet「様式2-3」　3年目（2028年度）　※覚書第3条第2項に基づき期間延長を行った場合のみ</t>
    <rPh sb="6" eb="8">
      <t>ヨウシキ</t>
    </rPh>
    <rPh sb="14" eb="16">
      <t>ネンメ</t>
    </rPh>
    <rPh sb="21" eb="22">
      <t>ネン</t>
    </rPh>
    <rPh sb="22" eb="23">
      <t>ド</t>
    </rPh>
    <rPh sb="26" eb="28">
      <t>オボエガキ</t>
    </rPh>
    <rPh sb="28" eb="29">
      <t>ダイ</t>
    </rPh>
    <rPh sb="30" eb="31">
      <t>ジョウ</t>
    </rPh>
    <rPh sb="31" eb="32">
      <t>ダイ</t>
    </rPh>
    <rPh sb="33" eb="34">
      <t>コウ</t>
    </rPh>
    <rPh sb="35" eb="36">
      <t>モト</t>
    </rPh>
    <rPh sb="38" eb="40">
      <t>キカン</t>
    </rPh>
    <rPh sb="40" eb="42">
      <t>エンチョウ</t>
    </rPh>
    <rPh sb="43" eb="44">
      <t>オコナ</t>
    </rPh>
    <rPh sb="46" eb="48">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</si>
</sst>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年&quot;&quot;度&quot;&quot;募&quot;&quot;集&quot;"/>
    <numFmt numFmtId="177" formatCode="0&quot;年&quot;&quot;度&quot;"/>
    <numFmt numFmtId="178" formatCode="\(0&quot;年度）&quot;"/>
  </numFmts>
  <fonts count="18" x14ac:knownFonts="1">
    <font>
      <sz val="11"/>
      <color theme="1"/>
      <name val="ＭＳ Ｐゴシック"/>
      <family val="2"/>
      <charset val="128"/>
    </font>
    <font>
      <sz val="11"/>
      <color theme="1"/>
      <name val="ＭＳ Ｐゴシック"/>
      <family val="2"/>
      <charset val="128"/>
    </font>
    <font>
      <sz val="6"/>
      <name val="ＭＳ Ｐゴシック"/>
      <family val="2"/>
      <charset val="128"/>
    </font>
    <font>
      <sz val="6"/>
      <name val="游ゴシック"/>
      <family val="2"/>
      <charset val="128"/>
      <scheme val="minor"/>
    </font>
    <font>
      <sz val="11"/>
      <color theme="1"/>
      <name val="ＭＳ Ｐゴシック"/>
      <family val="3"/>
      <charset val="128"/>
    </font>
    <font>
      <sz val="20"/>
      <color theme="1"/>
      <name val="ＭＳ Ｐゴシック"/>
      <family val="3"/>
      <charset val="128"/>
    </font>
    <font>
      <sz val="10"/>
      <color theme="1"/>
      <name val="ＭＳ Ｐゴシック"/>
      <family val="3"/>
      <charset val="128"/>
    </font>
    <font>
      <sz val="12"/>
      <color theme="1"/>
      <name val="ＭＳ Ｐゴシック"/>
      <family val="3"/>
      <charset val="128"/>
    </font>
    <font>
      <sz val="18"/>
      <color theme="1"/>
      <name val="HG丸ｺﾞｼｯｸM-PRO"/>
      <family val="3"/>
      <charset val="128"/>
    </font>
    <font>
      <sz val="9"/>
      <color theme="1"/>
      <name val="ＭＳ Ｐゴシック"/>
      <family val="3"/>
      <charset val="128"/>
    </font>
    <font>
      <sz val="12"/>
      <color theme="1"/>
      <name val="ＭＳ Ｐゴシック"/>
      <family val="2"/>
      <charset val="128"/>
    </font>
    <font>
      <sz val="11"/>
      <color theme="1"/>
      <name val="ＭＳ ゴシック"/>
      <family val="3"/>
      <charset val="128"/>
    </font>
    <font>
      <sz val="12"/>
      <color theme="1"/>
      <name val="ＭＳ ゴシック"/>
      <family val="3"/>
      <charset val="128"/>
    </font>
    <font>
      <sz val="10"/>
      <color theme="1"/>
      <name val="ＭＳ Ｐ明朝"/>
      <family val="1"/>
      <charset val="128"/>
    </font>
    <font>
      <sz val="11"/>
      <color rgb="FFFF0000"/>
      <name val="ＭＳ Ｐゴシック"/>
      <family val="2"/>
      <charset val="128"/>
    </font>
    <font>
      <sz val="11"/>
      <color rgb="FFFF0000"/>
      <name val="ＭＳ Ｐゴシック"/>
      <family val="3"/>
      <charset val="128"/>
    </font>
    <font>
      <b/>
      <sz val="12"/>
      <color theme="1"/>
      <name val="ＭＳ Ｐゴシック"/>
      <family val="3"/>
      <charset val="128"/>
    </font>
    <font>
      <sz val="10"/>
      <color rgb="FFFF0000"/>
      <name val="ＭＳ Ｐゴシック"/>
      <family val="3"/>
      <charset val="128"/>
    </font>
  </fonts>
  <fills count="8">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s>
  <borders count="83">
    <border>
      <left/>
      <right/>
      <top/>
      <bottom/>
      <diagonal/>
    </border>
    <border>
      <left style="thin">
        <color auto="1"/>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style="thin">
        <color indexed="64"/>
      </top>
      <bottom/>
      <diagonal/>
    </border>
    <border>
      <left style="hair">
        <color auto="1"/>
      </left>
      <right style="hair">
        <color auto="1"/>
      </right>
      <top/>
      <bottom style="hair">
        <color auto="1"/>
      </bottom>
      <diagonal/>
    </border>
    <border>
      <left style="hair">
        <color auto="1"/>
      </left>
      <right/>
      <top/>
      <bottom style="hair">
        <color auto="1"/>
      </bottom>
      <diagonal/>
    </border>
    <border>
      <left style="hair">
        <color auto="1"/>
      </left>
      <right style="thin">
        <color auto="1"/>
      </right>
      <top/>
      <bottom style="hair">
        <color auto="1"/>
      </bottom>
      <diagonal/>
    </border>
    <border>
      <left style="thin">
        <color auto="1"/>
      </left>
      <right style="hair">
        <color auto="1"/>
      </right>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hair">
        <color auto="1"/>
      </left>
      <right style="hair">
        <color auto="1"/>
      </right>
      <top style="thin">
        <color auto="1"/>
      </top>
      <bottom style="hair">
        <color auto="1"/>
      </bottom>
      <diagonal/>
    </border>
    <border>
      <left style="hair">
        <color auto="1"/>
      </left>
      <right style="hair">
        <color auto="1"/>
      </right>
      <top style="thin">
        <color indexed="64"/>
      </top>
      <bottom/>
      <diagonal/>
    </border>
    <border>
      <left style="hair">
        <color auto="1"/>
      </left>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diagonal/>
    </border>
    <border>
      <left style="thin">
        <color auto="1"/>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hair">
        <color auto="1"/>
      </right>
      <top/>
      <bottom style="thin">
        <color auto="1"/>
      </bottom>
      <diagonal/>
    </border>
    <border>
      <left style="hair">
        <color auto="1"/>
      </left>
      <right/>
      <top style="hair">
        <color auto="1"/>
      </top>
      <bottom style="thin">
        <color auto="1"/>
      </bottom>
      <diagonal/>
    </border>
    <border>
      <left style="hair">
        <color auto="1"/>
      </left>
      <right style="thin">
        <color auto="1"/>
      </right>
      <top style="hair">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diagonal/>
    </border>
    <border>
      <left style="hair">
        <color auto="1"/>
      </left>
      <right style="thin">
        <color auto="1"/>
      </right>
      <top/>
      <bottom style="thin">
        <color auto="1"/>
      </bottom>
      <diagonal/>
    </border>
    <border>
      <left/>
      <right/>
      <top style="thin">
        <color auto="1"/>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thin">
        <color indexed="64"/>
      </top>
      <bottom/>
      <diagonal/>
    </border>
    <border>
      <left style="hair">
        <color auto="1"/>
      </left>
      <right/>
      <top/>
      <bottom/>
      <diagonal/>
    </border>
    <border>
      <left style="hair">
        <color auto="1"/>
      </left>
      <right style="thin">
        <color auto="1"/>
      </right>
      <top/>
      <bottom/>
      <diagonal/>
    </border>
    <border>
      <left/>
      <right/>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hair">
        <color auto="1"/>
      </top>
      <bottom/>
      <diagonal/>
    </border>
    <border>
      <left/>
      <right style="thin">
        <color auto="1"/>
      </right>
      <top style="hair">
        <color auto="1"/>
      </top>
      <bottom/>
      <diagonal/>
    </border>
    <border>
      <left/>
      <right style="thin">
        <color auto="1"/>
      </right>
      <top/>
      <bottom style="hair">
        <color auto="1"/>
      </bottom>
      <diagonal/>
    </border>
    <border>
      <left style="thin">
        <color auto="1"/>
      </left>
      <right/>
      <top/>
      <bottom style="hair">
        <color auto="1"/>
      </bottom>
      <diagonal/>
    </border>
    <border>
      <left style="thin">
        <color auto="1"/>
      </left>
      <right/>
      <top style="hair">
        <color auto="1"/>
      </top>
      <bottom/>
      <diagonal/>
    </border>
    <border>
      <left style="thin">
        <color auto="1"/>
      </left>
      <right style="thin">
        <color auto="1"/>
      </right>
      <top style="hair">
        <color auto="1"/>
      </top>
      <bottom/>
      <diagonal/>
    </border>
    <border>
      <left style="thin">
        <color auto="1"/>
      </left>
      <right/>
      <top/>
      <bottom/>
      <diagonal/>
    </border>
    <border>
      <left/>
      <right style="thin">
        <color auto="1"/>
      </right>
      <top/>
      <bottom/>
      <diagonal/>
    </border>
    <border>
      <left style="thin">
        <color auto="1"/>
      </left>
      <right style="hair">
        <color auto="1"/>
      </right>
      <top style="double">
        <color auto="1"/>
      </top>
      <bottom style="hair">
        <color auto="1"/>
      </bottom>
      <diagonal/>
    </border>
    <border>
      <left style="hair">
        <color auto="1"/>
      </left>
      <right style="hair">
        <color auto="1"/>
      </right>
      <top style="double">
        <color auto="1"/>
      </top>
      <bottom style="hair">
        <color auto="1"/>
      </bottom>
      <diagonal/>
    </border>
    <border>
      <left style="hair">
        <color auto="1"/>
      </left>
      <right style="thin">
        <color auto="1"/>
      </right>
      <top style="double">
        <color auto="1"/>
      </top>
      <bottom style="hair">
        <color auto="1"/>
      </bottom>
      <diagonal/>
    </border>
    <border>
      <left style="thin">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hair">
        <color auto="1"/>
      </left>
      <right style="thin">
        <color auto="1"/>
      </right>
      <top style="hair">
        <color auto="1"/>
      </top>
      <bottom style="double">
        <color auto="1"/>
      </bottom>
      <diagonal/>
    </border>
    <border>
      <left style="hair">
        <color auto="1"/>
      </left>
      <right/>
      <top style="thin">
        <color auto="1"/>
      </top>
      <bottom style="thin">
        <color indexed="64"/>
      </bottom>
      <diagonal/>
    </border>
    <border>
      <left style="dotted">
        <color indexed="64"/>
      </left>
      <right style="dotted">
        <color indexed="64"/>
      </right>
      <top style="dotted">
        <color indexed="64"/>
      </top>
      <bottom style="dotted">
        <color indexed="64"/>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double">
        <color indexed="64"/>
      </left>
      <right style="double">
        <color indexed="64"/>
      </right>
      <top style="double">
        <color indexed="64"/>
      </top>
      <bottom style="double">
        <color indexed="64"/>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hair">
        <color auto="1"/>
      </left>
      <right/>
      <top style="hair">
        <color auto="1"/>
      </top>
      <bottom/>
      <diagonal/>
    </border>
    <border>
      <left style="thin">
        <color auto="1"/>
      </left>
      <right/>
      <top/>
      <bottom style="double">
        <color auto="1"/>
      </bottom>
      <diagonal/>
    </border>
    <border>
      <left style="thin">
        <color auto="1"/>
      </left>
      <right/>
      <top style="double">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double">
        <color auto="1"/>
      </bottom>
      <diagonal/>
    </border>
    <border>
      <left/>
      <right style="thin">
        <color auto="1"/>
      </right>
      <top/>
      <bottom style="double">
        <color auto="1"/>
      </bottom>
      <diagonal/>
    </border>
    <border>
      <left/>
      <right style="thin">
        <color auto="1"/>
      </right>
      <top style="double">
        <color auto="1"/>
      </top>
      <bottom style="hair">
        <color auto="1"/>
      </bottom>
      <diagonal/>
    </border>
    <border>
      <left/>
      <right style="thin">
        <color auto="1"/>
      </right>
      <top style="hair">
        <color auto="1"/>
      </top>
      <bottom style="double">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47">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lignment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6" xfId="0" applyBorder="1">
      <alignment vertical="center"/>
    </xf>
    <xf numFmtId="0" fontId="0" fillId="0" borderId="22" xfId="0" applyBorder="1" applyAlignment="1">
      <alignment horizontal="center" vertical="center"/>
    </xf>
    <xf numFmtId="0" fontId="0" fillId="0" borderId="22" xfId="0" applyBorder="1">
      <alignment vertical="center"/>
    </xf>
    <xf numFmtId="38" fontId="0" fillId="0" borderId="0" xfId="1" applyFont="1">
      <alignment vertical="center"/>
    </xf>
    <xf numFmtId="0" fontId="4" fillId="0" borderId="0" xfId="0" applyFont="1">
      <alignment vertical="center"/>
    </xf>
    <xf numFmtId="0" fontId="5" fillId="0" borderId="0" xfId="0" applyFont="1" applyAlignment="1">
      <alignment horizontal="left" vertical="center"/>
    </xf>
    <xf numFmtId="0" fontId="5" fillId="0" borderId="0" xfId="0" applyFont="1" applyAlignment="1">
      <alignment horizontal="left" vertical="center" indent="6"/>
    </xf>
    <xf numFmtId="0" fontId="4" fillId="0" borderId="0" xfId="0" applyFont="1" applyAlignment="1">
      <alignment horizontal="right" vertical="center"/>
    </xf>
    <xf numFmtId="17" fontId="4" fillId="0" borderId="0" xfId="0" applyNumberFormat="1" applyFont="1">
      <alignment vertical="center"/>
    </xf>
    <xf numFmtId="0" fontId="4" fillId="0" borderId="28" xfId="0" applyFont="1" applyBorder="1">
      <alignment vertical="center"/>
    </xf>
    <xf numFmtId="0" fontId="4" fillId="0" borderId="32" xfId="0" applyFont="1" applyBorder="1">
      <alignment vertical="center"/>
    </xf>
    <xf numFmtId="38" fontId="4" fillId="0" borderId="0" xfId="1" applyFont="1">
      <alignment vertical="center"/>
    </xf>
    <xf numFmtId="0" fontId="4" fillId="0" borderId="26" xfId="0" applyFont="1" applyBorder="1" applyAlignment="1">
      <alignment horizontal="center" vertical="center"/>
    </xf>
    <xf numFmtId="0" fontId="4" fillId="0" borderId="27" xfId="0" applyFont="1" applyBorder="1" applyAlignment="1">
      <alignment horizontal="left" vertical="center"/>
    </xf>
    <xf numFmtId="0" fontId="4" fillId="0" borderId="29" xfId="0" applyFont="1" applyBorder="1">
      <alignment vertical="center"/>
    </xf>
    <xf numFmtId="0" fontId="4" fillId="0" borderId="33" xfId="0" applyFont="1" applyBorder="1" applyAlignment="1">
      <alignment horizontal="center" vertical="center"/>
    </xf>
    <xf numFmtId="0" fontId="4" fillId="0" borderId="34" xfId="0" applyFont="1" applyBorder="1" applyAlignment="1">
      <alignment horizontal="left" vertical="center"/>
    </xf>
    <xf numFmtId="0" fontId="4" fillId="0" borderId="35" xfId="0" applyFont="1" applyBorder="1">
      <alignment vertical="center"/>
    </xf>
    <xf numFmtId="0" fontId="4" fillId="0" borderId="36" xfId="0" applyFont="1" applyBorder="1">
      <alignment vertical="center"/>
    </xf>
    <xf numFmtId="0" fontId="4" fillId="0" borderId="37" xfId="0" applyFont="1" applyBorder="1" applyAlignment="1">
      <alignment horizontal="center" vertical="center"/>
    </xf>
    <xf numFmtId="0" fontId="4" fillId="0" borderId="38" xfId="0" applyFont="1" applyBorder="1">
      <alignment vertical="center"/>
    </xf>
    <xf numFmtId="0" fontId="4" fillId="0" borderId="39" xfId="0" applyFont="1" applyBorder="1">
      <alignment vertical="center"/>
    </xf>
    <xf numFmtId="0" fontId="4" fillId="0" borderId="28" xfId="0" applyFont="1" applyBorder="1" applyAlignment="1">
      <alignment horizontal="right" vertical="center" indent="1"/>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horizontal="left" vertical="center" indent="6"/>
    </xf>
    <xf numFmtId="17" fontId="6" fillId="0" borderId="0" xfId="0" applyNumberFormat="1" applyFont="1">
      <alignment vertical="center"/>
    </xf>
    <xf numFmtId="0" fontId="7" fillId="0" borderId="0" xfId="0" applyFont="1">
      <alignment vertical="center"/>
    </xf>
    <xf numFmtId="0" fontId="4" fillId="0" borderId="32" xfId="0" applyFont="1" applyBorder="1" applyAlignment="1">
      <alignment horizontal="right"/>
    </xf>
    <xf numFmtId="38" fontId="8" fillId="0" borderId="32" xfId="1" applyFont="1" applyBorder="1" applyAlignment="1">
      <alignment horizontal="right" shrinkToFit="1"/>
    </xf>
    <xf numFmtId="0" fontId="4" fillId="0" borderId="32" xfId="0" applyFont="1" applyBorder="1" applyAlignment="1"/>
    <xf numFmtId="0" fontId="5" fillId="0" borderId="0" xfId="0" applyFont="1" applyAlignment="1">
      <alignment horizontal="left" vertical="center" indent="2"/>
    </xf>
    <xf numFmtId="38" fontId="6" fillId="0" borderId="0" xfId="0" applyNumberFormat="1" applyFont="1" applyAlignment="1">
      <alignment horizontal="center" vertical="center"/>
    </xf>
    <xf numFmtId="0" fontId="6" fillId="0" borderId="19" xfId="0" applyFont="1" applyBorder="1" applyAlignment="1">
      <alignment horizontal="left" vertical="center"/>
    </xf>
    <xf numFmtId="17" fontId="6" fillId="0" borderId="16" xfId="0" applyNumberFormat="1" applyFont="1" applyBorder="1" applyAlignment="1">
      <alignment horizontal="center" vertical="center"/>
    </xf>
    <xf numFmtId="38" fontId="6" fillId="0" borderId="16" xfId="1" applyFont="1" applyBorder="1">
      <alignment vertical="center"/>
    </xf>
    <xf numFmtId="0" fontId="6" fillId="0" borderId="16" xfId="0" applyFont="1" applyBorder="1" applyAlignment="1">
      <alignment horizontal="center" vertical="center"/>
    </xf>
    <xf numFmtId="0" fontId="6" fillId="2" borderId="30" xfId="0" applyFont="1" applyFill="1" applyBorder="1">
      <alignment vertical="center"/>
    </xf>
    <xf numFmtId="0" fontId="6" fillId="2" borderId="16" xfId="0" applyFont="1" applyFill="1" applyBorder="1" applyAlignment="1">
      <alignment horizontal="center" vertical="center"/>
    </xf>
    <xf numFmtId="38" fontId="6" fillId="2" borderId="16" xfId="1" applyFont="1" applyFill="1" applyBorder="1">
      <alignment vertical="center"/>
    </xf>
    <xf numFmtId="0" fontId="6" fillId="2" borderId="16" xfId="0" applyFont="1" applyFill="1" applyBorder="1" applyAlignment="1">
      <alignment horizontal="left" vertical="center"/>
    </xf>
    <xf numFmtId="0" fontId="6" fillId="2" borderId="19" xfId="0" applyFont="1" applyFill="1" applyBorder="1" applyAlignment="1">
      <alignment horizontal="left" vertical="center"/>
    </xf>
    <xf numFmtId="17" fontId="6" fillId="0" borderId="5" xfId="0" applyNumberFormat="1" applyFont="1" applyBorder="1" applyAlignment="1">
      <alignment horizontal="center" vertical="center"/>
    </xf>
    <xf numFmtId="38" fontId="6" fillId="0" borderId="5" xfId="1" applyFont="1" applyBorder="1">
      <alignment vertical="center"/>
    </xf>
    <xf numFmtId="0" fontId="6" fillId="0" borderId="7" xfId="0" applyFont="1" applyBorder="1" applyAlignment="1">
      <alignment horizontal="left" vertical="center"/>
    </xf>
    <xf numFmtId="0" fontId="6" fillId="0" borderId="4" xfId="0" applyFont="1" applyBorder="1">
      <alignment vertical="center"/>
    </xf>
    <xf numFmtId="17" fontId="6" fillId="0" borderId="0" xfId="0" applyNumberFormat="1" applyFont="1" applyAlignment="1">
      <alignment horizontal="right" vertical="center"/>
    </xf>
    <xf numFmtId="0" fontId="6" fillId="0" borderId="29" xfId="0" applyFont="1" applyBorder="1">
      <alignment vertical="center"/>
    </xf>
    <xf numFmtId="0" fontId="6" fillId="0" borderId="27" xfId="0" applyFont="1" applyBorder="1">
      <alignment vertical="center"/>
    </xf>
    <xf numFmtId="38" fontId="6" fillId="0" borderId="33" xfId="1" applyFont="1" applyBorder="1" applyAlignment="1">
      <alignment horizontal="center" vertical="center"/>
    </xf>
    <xf numFmtId="0" fontId="6" fillId="0" borderId="37" xfId="0" applyFont="1" applyBorder="1">
      <alignment vertical="center"/>
    </xf>
    <xf numFmtId="38" fontId="6" fillId="0" borderId="44" xfId="1" applyFont="1" applyBorder="1" applyAlignment="1">
      <alignment horizontal="center" vertical="center"/>
    </xf>
    <xf numFmtId="38" fontId="6" fillId="0" borderId="45" xfId="1" applyFont="1" applyBorder="1" applyAlignment="1">
      <alignment horizontal="center" vertical="center"/>
    </xf>
    <xf numFmtId="38" fontId="6" fillId="0" borderId="46" xfId="1" applyFont="1" applyBorder="1" applyAlignment="1">
      <alignment horizontal="center" vertical="center"/>
    </xf>
    <xf numFmtId="38" fontId="6" fillId="0" borderId="37" xfId="1" applyFont="1" applyBorder="1">
      <alignment vertical="center"/>
    </xf>
    <xf numFmtId="17" fontId="6" fillId="0" borderId="12" xfId="0" applyNumberFormat="1" applyFont="1" applyBorder="1" applyAlignment="1">
      <alignment horizontal="center" vertical="center" shrinkToFit="1"/>
    </xf>
    <xf numFmtId="0" fontId="6" fillId="0" borderId="12" xfId="0" applyFont="1" applyBorder="1" applyAlignment="1">
      <alignment horizontal="center" vertical="center" shrinkToFit="1"/>
    </xf>
    <xf numFmtId="0" fontId="6" fillId="3" borderId="30" xfId="0" applyFont="1" applyFill="1" applyBorder="1">
      <alignment vertical="center"/>
    </xf>
    <xf numFmtId="38" fontId="6" fillId="3" borderId="16" xfId="1" applyFont="1" applyFill="1" applyBorder="1">
      <alignment vertical="center"/>
    </xf>
    <xf numFmtId="0" fontId="6" fillId="3" borderId="16" xfId="0" applyFont="1" applyFill="1" applyBorder="1">
      <alignment vertical="center"/>
    </xf>
    <xf numFmtId="38" fontId="6" fillId="3" borderId="16" xfId="0" applyNumberFormat="1" applyFont="1" applyFill="1" applyBorder="1">
      <alignment vertical="center"/>
    </xf>
    <xf numFmtId="0" fontId="6" fillId="3" borderId="19" xfId="0" applyFont="1" applyFill="1" applyBorder="1">
      <alignment vertical="center"/>
    </xf>
    <xf numFmtId="0" fontId="6" fillId="4" borderId="40" xfId="0" applyFont="1" applyFill="1" applyBorder="1">
      <alignment vertical="center"/>
    </xf>
    <xf numFmtId="17" fontId="6" fillId="4" borderId="11" xfId="0" applyNumberFormat="1" applyFont="1" applyFill="1" applyBorder="1" applyAlignment="1">
      <alignment horizontal="center" vertical="center"/>
    </xf>
    <xf numFmtId="38" fontId="6" fillId="4" borderId="11" xfId="1" applyFont="1" applyFill="1" applyBorder="1">
      <alignment vertical="center"/>
    </xf>
    <xf numFmtId="0" fontId="6" fillId="4" borderId="14" xfId="0" applyFont="1" applyFill="1" applyBorder="1" applyAlignment="1">
      <alignment horizontal="left" vertical="center"/>
    </xf>
    <xf numFmtId="0" fontId="6" fillId="4" borderId="31" xfId="0" applyFont="1" applyFill="1" applyBorder="1">
      <alignment vertical="center"/>
    </xf>
    <xf numFmtId="17" fontId="6" fillId="4" borderId="22" xfId="0" applyNumberFormat="1" applyFont="1" applyFill="1" applyBorder="1" applyAlignment="1">
      <alignment horizontal="center" vertical="center"/>
    </xf>
    <xf numFmtId="38" fontId="6" fillId="4" borderId="22" xfId="1" applyFont="1" applyFill="1" applyBorder="1">
      <alignment vertical="center"/>
    </xf>
    <xf numFmtId="0" fontId="0" fillId="0" borderId="0" xfId="0" applyAlignment="1">
      <alignment horizontal="right" vertical="center"/>
    </xf>
    <xf numFmtId="0" fontId="6" fillId="0" borderId="32" xfId="0" applyFont="1" applyBorder="1">
      <alignment vertical="center"/>
    </xf>
    <xf numFmtId="0" fontId="4" fillId="0" borderId="0" xfId="0" applyFont="1" applyAlignment="1">
      <alignment horizontal="left" vertical="center"/>
    </xf>
    <xf numFmtId="0" fontId="4" fillId="0" borderId="30" xfId="0" applyFont="1" applyBorder="1">
      <alignment vertical="center"/>
    </xf>
    <xf numFmtId="0" fontId="4" fillId="0" borderId="16" xfId="0" applyFont="1" applyBorder="1">
      <alignment vertical="center"/>
    </xf>
    <xf numFmtId="0" fontId="4" fillId="0" borderId="19" xfId="0" applyFont="1" applyBorder="1">
      <alignment vertical="center"/>
    </xf>
    <xf numFmtId="0" fontId="4" fillId="0" borderId="31" xfId="0" applyFont="1" applyBorder="1">
      <alignment vertical="center"/>
    </xf>
    <xf numFmtId="0" fontId="4" fillId="0" borderId="22" xfId="0" applyFont="1" applyBorder="1">
      <alignment vertical="center"/>
    </xf>
    <xf numFmtId="0" fontId="4" fillId="0" borderId="25" xfId="0" applyFont="1" applyBorder="1">
      <alignment vertical="center"/>
    </xf>
    <xf numFmtId="0" fontId="4" fillId="5" borderId="40" xfId="0" applyFont="1" applyFill="1" applyBorder="1" applyAlignment="1">
      <alignment horizontal="center" vertical="center"/>
    </xf>
    <xf numFmtId="0" fontId="4" fillId="5" borderId="11" xfId="0" applyFont="1" applyFill="1" applyBorder="1" applyAlignment="1">
      <alignment horizontal="center" vertical="center"/>
    </xf>
    <xf numFmtId="0" fontId="4" fillId="5" borderId="14" xfId="0" applyFont="1" applyFill="1" applyBorder="1" applyAlignment="1">
      <alignment horizontal="center" vertical="center"/>
    </xf>
    <xf numFmtId="0" fontId="4" fillId="0" borderId="52" xfId="0" applyFont="1" applyBorder="1">
      <alignment vertical="center"/>
    </xf>
    <xf numFmtId="17" fontId="4" fillId="0" borderId="57" xfId="0" applyNumberFormat="1" applyFont="1" applyBorder="1">
      <alignment vertical="center"/>
    </xf>
    <xf numFmtId="0" fontId="4" fillId="0" borderId="53" xfId="0" applyFont="1" applyBorder="1">
      <alignment vertical="center"/>
    </xf>
    <xf numFmtId="0" fontId="4" fillId="0" borderId="58" xfId="0" applyFont="1" applyBorder="1" applyAlignment="1">
      <alignment vertical="center" shrinkToFit="1"/>
    </xf>
    <xf numFmtId="0" fontId="4" fillId="0" borderId="37" xfId="0" applyFont="1" applyBorder="1" applyAlignment="1">
      <alignment vertical="center" shrinkToFit="1"/>
    </xf>
    <xf numFmtId="0" fontId="4" fillId="0" borderId="51" xfId="0" applyFont="1" applyBorder="1" applyAlignment="1">
      <alignment horizontal="center" vertical="center"/>
    </xf>
    <xf numFmtId="0" fontId="4" fillId="0" borderId="44" xfId="0" applyFont="1" applyBorder="1" applyAlignment="1">
      <alignment horizontal="center" vertical="center"/>
    </xf>
    <xf numFmtId="0" fontId="4" fillId="0" borderId="43" xfId="0" applyFont="1" applyBorder="1" applyAlignment="1">
      <alignment horizontal="center" vertical="center"/>
    </xf>
    <xf numFmtId="0" fontId="4" fillId="0" borderId="57" xfId="0" applyFont="1" applyBorder="1">
      <alignment vertical="center"/>
    </xf>
    <xf numFmtId="0" fontId="4" fillId="0" borderId="54" xfId="0" applyFont="1" applyBorder="1">
      <alignment vertical="center"/>
    </xf>
    <xf numFmtId="0" fontId="4" fillId="0" borderId="59" xfId="0" applyFont="1" applyBorder="1">
      <alignment vertical="center"/>
    </xf>
    <xf numFmtId="0" fontId="4" fillId="0" borderId="60" xfId="0" applyFont="1" applyBorder="1">
      <alignment vertical="center"/>
    </xf>
    <xf numFmtId="0" fontId="4" fillId="0" borderId="34" xfId="0" applyFont="1" applyBorder="1">
      <alignment vertical="center"/>
    </xf>
    <xf numFmtId="0" fontId="4" fillId="0" borderId="26" xfId="0" applyFont="1" applyBorder="1">
      <alignment vertical="center"/>
    </xf>
    <xf numFmtId="38" fontId="4" fillId="0" borderId="0" xfId="1" applyFont="1" applyBorder="1" applyAlignment="1">
      <alignment horizontal="center" vertical="center"/>
    </xf>
    <xf numFmtId="0" fontId="4" fillId="0" borderId="0" xfId="0" applyFont="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15" xfId="0" applyBorder="1" applyAlignment="1">
      <alignment horizontal="center" vertical="center"/>
    </xf>
    <xf numFmtId="0" fontId="10" fillId="0" borderId="0" xfId="0" applyFont="1">
      <alignment vertical="center"/>
    </xf>
    <xf numFmtId="14" fontId="6" fillId="4" borderId="11" xfId="0" applyNumberFormat="1" applyFont="1" applyFill="1" applyBorder="1" applyAlignment="1">
      <alignment horizontal="center" vertical="center"/>
    </xf>
    <xf numFmtId="14" fontId="6" fillId="4" borderId="22" xfId="0" applyNumberFormat="1" applyFont="1" applyFill="1" applyBorder="1" applyAlignment="1">
      <alignment horizontal="center" vertical="center"/>
    </xf>
    <xf numFmtId="14" fontId="6" fillId="0" borderId="5" xfId="0" applyNumberFormat="1" applyFont="1" applyBorder="1" applyAlignment="1">
      <alignment horizontal="center" vertical="center"/>
    </xf>
    <xf numFmtId="14" fontId="6" fillId="0" borderId="16" xfId="0" applyNumberFormat="1" applyFont="1" applyBorder="1" applyAlignment="1">
      <alignment horizontal="center" vertical="center"/>
    </xf>
    <xf numFmtId="14" fontId="6" fillId="2" borderId="16" xfId="0" applyNumberFormat="1" applyFont="1" applyFill="1" applyBorder="1" applyAlignment="1">
      <alignment horizontal="center" vertical="center"/>
    </xf>
    <xf numFmtId="14" fontId="6" fillId="3" borderId="16" xfId="0" applyNumberFormat="1" applyFont="1" applyFill="1" applyBorder="1" applyAlignment="1">
      <alignment vertical="center" shrinkToFit="1"/>
    </xf>
    <xf numFmtId="38" fontId="6" fillId="0" borderId="58" xfId="1" applyFont="1" applyBorder="1" applyAlignment="1">
      <alignment horizontal="center" vertical="center"/>
    </xf>
    <xf numFmtId="14" fontId="6" fillId="3" borderId="9" xfId="0" applyNumberFormat="1" applyFont="1" applyFill="1" applyBorder="1" applyAlignment="1">
      <alignment vertical="center" shrinkToFit="1"/>
    </xf>
    <xf numFmtId="0" fontId="0" fillId="0" borderId="2" xfId="0" applyBorder="1" applyAlignment="1">
      <alignment horizontal="center" vertical="center" shrinkToFit="1"/>
    </xf>
    <xf numFmtId="0" fontId="0" fillId="0" borderId="67" xfId="0" applyBorder="1" applyAlignment="1">
      <alignment horizontal="center" vertical="center"/>
    </xf>
    <xf numFmtId="0" fontId="0" fillId="0" borderId="4" xfId="0" applyBorder="1" applyAlignment="1">
      <alignment horizontal="center" vertical="top" wrapText="1"/>
    </xf>
    <xf numFmtId="0" fontId="0" fillId="0" borderId="5" xfId="0" applyBorder="1" applyAlignment="1">
      <alignment horizontal="center" vertical="center" wrapText="1" shrinkToFit="1"/>
    </xf>
    <xf numFmtId="0" fontId="0" fillId="0" borderId="5" xfId="0" applyBorder="1" applyAlignment="1">
      <alignment horizontal="center" vertical="center" wrapText="1"/>
    </xf>
    <xf numFmtId="0" fontId="0" fillId="0" borderId="6" xfId="0" applyBorder="1" applyAlignment="1">
      <alignment vertical="top"/>
    </xf>
    <xf numFmtId="0" fontId="0" fillId="0" borderId="7" xfId="0" applyBorder="1" applyAlignment="1">
      <alignment vertical="center" wrapText="1"/>
    </xf>
    <xf numFmtId="0" fontId="0" fillId="0" borderId="8" xfId="0" applyBorder="1" applyAlignment="1">
      <alignment horizontal="center" vertical="top"/>
    </xf>
    <xf numFmtId="0" fontId="0" fillId="0" borderId="16" xfId="0" applyBorder="1" applyAlignment="1">
      <alignment horizontal="center" vertical="center" wrapText="1" shrinkToFit="1"/>
    </xf>
    <xf numFmtId="0" fontId="0" fillId="0" borderId="16" xfId="0" applyBorder="1" applyAlignment="1">
      <alignment vertical="center" wrapText="1"/>
    </xf>
    <xf numFmtId="0" fontId="0" fillId="0" borderId="16" xfId="0" applyBorder="1" applyAlignment="1">
      <alignment vertical="top"/>
    </xf>
    <xf numFmtId="0" fontId="0" fillId="0" borderId="18" xfId="0" applyBorder="1" applyAlignment="1">
      <alignment vertical="top"/>
    </xf>
    <xf numFmtId="0" fontId="0" fillId="0" borderId="19" xfId="0" applyBorder="1" applyAlignment="1">
      <alignment vertical="top"/>
    </xf>
    <xf numFmtId="0" fontId="0" fillId="0" borderId="17" xfId="0" applyBorder="1" applyAlignment="1">
      <alignment horizontal="center" vertical="center" wrapText="1" shrinkToFit="1"/>
    </xf>
    <xf numFmtId="0" fontId="0" fillId="0" borderId="17" xfId="0" applyBorder="1" applyAlignment="1">
      <alignment horizontal="center" vertical="center"/>
    </xf>
    <xf numFmtId="0" fontId="0" fillId="0" borderId="17" xfId="0" applyBorder="1" applyAlignment="1">
      <alignment vertical="center" wrapText="1"/>
    </xf>
    <xf numFmtId="0" fontId="0" fillId="0" borderId="17" xfId="0" applyBorder="1" applyAlignment="1">
      <alignment vertical="top"/>
    </xf>
    <xf numFmtId="0" fontId="0" fillId="0" borderId="48" xfId="0" applyBorder="1" applyAlignment="1">
      <alignment vertical="top"/>
    </xf>
    <xf numFmtId="0" fontId="0" fillId="0" borderId="49" xfId="0" applyBorder="1" applyAlignment="1">
      <alignment vertical="top"/>
    </xf>
    <xf numFmtId="0" fontId="0" fillId="0" borderId="8" xfId="0" applyBorder="1" applyAlignment="1">
      <alignment horizontal="center" vertical="top" wrapText="1"/>
    </xf>
    <xf numFmtId="0" fontId="0" fillId="0" borderId="5" xfId="0" applyBorder="1" applyAlignment="1">
      <alignment horizontal="center" vertical="center" shrinkToFit="1"/>
    </xf>
    <xf numFmtId="0" fontId="0" fillId="0" borderId="5" xfId="0" applyBorder="1" applyAlignment="1">
      <alignment vertical="top" wrapText="1"/>
    </xf>
    <xf numFmtId="56" fontId="0" fillId="0" borderId="5" xfId="0" applyNumberFormat="1" applyBorder="1" applyAlignment="1">
      <alignment vertical="top" wrapText="1"/>
    </xf>
    <xf numFmtId="56" fontId="0" fillId="0" borderId="6" xfId="0" applyNumberFormat="1" applyBorder="1" applyAlignment="1">
      <alignment vertical="top" wrapText="1"/>
    </xf>
    <xf numFmtId="56" fontId="0" fillId="0" borderId="7" xfId="0" quotePrefix="1" applyNumberFormat="1" applyBorder="1" applyAlignment="1">
      <alignment vertical="top" wrapText="1"/>
    </xf>
    <xf numFmtId="0" fontId="0" fillId="0" borderId="15" xfId="0" applyBorder="1" applyAlignment="1">
      <alignment horizontal="center" vertical="top" wrapText="1"/>
    </xf>
    <xf numFmtId="0" fontId="0" fillId="0" borderId="16" xfId="0" applyBorder="1" applyAlignment="1">
      <alignment horizontal="center" vertical="center" shrinkToFit="1"/>
    </xf>
    <xf numFmtId="0" fontId="0" fillId="0" borderId="16" xfId="0" applyBorder="1" applyAlignment="1">
      <alignment vertical="top" wrapText="1"/>
    </xf>
    <xf numFmtId="0" fontId="0" fillId="0" borderId="18" xfId="0" applyBorder="1" applyAlignment="1">
      <alignment vertical="top" wrapText="1"/>
    </xf>
    <xf numFmtId="0" fontId="0" fillId="0" borderId="19" xfId="0" applyBorder="1" applyAlignment="1">
      <alignment vertical="top" wrapText="1"/>
    </xf>
    <xf numFmtId="0" fontId="0" fillId="0" borderId="21" xfId="0" applyBorder="1" applyAlignment="1">
      <alignment horizontal="center" vertical="top" wrapText="1"/>
    </xf>
    <xf numFmtId="0" fontId="0" fillId="0" borderId="22" xfId="0" applyBorder="1" applyAlignment="1">
      <alignment horizontal="center" vertical="center" shrinkToFit="1"/>
    </xf>
    <xf numFmtId="0" fontId="0" fillId="0" borderId="22" xfId="0" applyBorder="1" applyAlignment="1">
      <alignment vertical="top"/>
    </xf>
    <xf numFmtId="0" fontId="0" fillId="0" borderId="22" xfId="0" applyBorder="1" applyAlignment="1">
      <alignment vertical="top" wrapText="1"/>
    </xf>
    <xf numFmtId="0" fontId="0" fillId="0" borderId="24" xfId="0" applyBorder="1" applyAlignment="1">
      <alignment vertical="top" wrapText="1"/>
    </xf>
    <xf numFmtId="0" fontId="0" fillId="0" borderId="25" xfId="0" applyBorder="1" applyAlignment="1">
      <alignment vertical="top" wrapText="1"/>
    </xf>
    <xf numFmtId="0" fontId="0" fillId="0" borderId="5" xfId="0" applyBorder="1" applyAlignment="1">
      <alignment vertical="top"/>
    </xf>
    <xf numFmtId="0" fontId="0" fillId="0" borderId="6" xfId="0" applyBorder="1" applyAlignment="1">
      <alignment vertical="top" wrapText="1"/>
    </xf>
    <xf numFmtId="0" fontId="0" fillId="0" borderId="7" xfId="0" applyBorder="1" applyAlignment="1">
      <alignment vertical="top" wrapText="1"/>
    </xf>
    <xf numFmtId="0" fontId="0" fillId="0" borderId="21" xfId="0" applyBorder="1" applyAlignment="1">
      <alignment horizontal="center" vertical="top"/>
    </xf>
    <xf numFmtId="0" fontId="0" fillId="0" borderId="24" xfId="0" applyBorder="1" applyAlignment="1">
      <alignment vertical="top"/>
    </xf>
    <xf numFmtId="0" fontId="0" fillId="0" borderId="25" xfId="0" applyBorder="1" applyAlignment="1">
      <alignment vertical="top"/>
    </xf>
    <xf numFmtId="0" fontId="0" fillId="0" borderId="0" xfId="0" applyAlignment="1">
      <alignment horizontal="center" vertical="center"/>
    </xf>
    <xf numFmtId="0" fontId="0" fillId="0" borderId="0" xfId="0" applyAlignment="1">
      <alignment horizontal="left" vertical="center"/>
    </xf>
    <xf numFmtId="0" fontId="11" fillId="0" borderId="0" xfId="0" applyFont="1" applyAlignment="1">
      <alignment horizontal="center" vertical="center" shrinkToFit="1"/>
    </xf>
    <xf numFmtId="0" fontId="11" fillId="0" borderId="0" xfId="0" applyFont="1">
      <alignment vertical="center"/>
    </xf>
    <xf numFmtId="0" fontId="11" fillId="0" borderId="0" xfId="0" applyFont="1" applyAlignment="1">
      <alignment horizontal="left" vertical="center"/>
    </xf>
    <xf numFmtId="0" fontId="11" fillId="0" borderId="0" xfId="0" applyFont="1" applyAlignment="1">
      <alignment horizontal="center" vertical="center"/>
    </xf>
    <xf numFmtId="0" fontId="11" fillId="0" borderId="0" xfId="0" applyFont="1" applyAlignment="1">
      <alignment horizontal="left" vertical="center" wrapText="1"/>
    </xf>
    <xf numFmtId="0" fontId="12" fillId="5" borderId="0" xfId="0" applyFont="1" applyFill="1" applyAlignment="1">
      <alignment horizontal="center" vertical="center"/>
    </xf>
    <xf numFmtId="0" fontId="11" fillId="0" borderId="26" xfId="0" applyFont="1" applyBorder="1" applyAlignment="1">
      <alignment horizontal="center" vertical="center"/>
    </xf>
    <xf numFmtId="0" fontId="11" fillId="0" borderId="68" xfId="0" applyFont="1" applyBorder="1" applyAlignment="1">
      <alignment horizontal="center" vertical="center"/>
    </xf>
    <xf numFmtId="55" fontId="11" fillId="0" borderId="0" xfId="0" applyNumberFormat="1" applyFont="1" applyAlignment="1">
      <alignment horizontal="center" vertical="center" shrinkToFit="1"/>
    </xf>
    <xf numFmtId="0" fontId="11" fillId="0" borderId="0" xfId="0" applyFont="1" applyAlignment="1">
      <alignment horizontal="right" vertical="center"/>
    </xf>
    <xf numFmtId="0" fontId="11" fillId="0" borderId="69" xfId="0" applyFont="1" applyBorder="1" applyAlignment="1">
      <alignment horizontal="centerContinuous" vertical="center"/>
    </xf>
    <xf numFmtId="0" fontId="11" fillId="0" borderId="70" xfId="0" applyFont="1" applyBorder="1" applyAlignment="1">
      <alignment horizontal="centerContinuous" vertical="center"/>
    </xf>
    <xf numFmtId="0" fontId="11" fillId="0" borderId="71" xfId="0" applyFont="1" applyBorder="1" applyAlignment="1">
      <alignment horizontal="centerContinuous" vertical="center"/>
    </xf>
    <xf numFmtId="0" fontId="11" fillId="0" borderId="28" xfId="0" applyFont="1" applyBorder="1" applyAlignment="1">
      <alignment horizontal="center" vertical="center"/>
    </xf>
    <xf numFmtId="0" fontId="11" fillId="0" borderId="26" xfId="0" applyFont="1" applyBorder="1" applyAlignment="1">
      <alignment horizontal="center" vertical="center" shrinkToFit="1"/>
    </xf>
    <xf numFmtId="0" fontId="11" fillId="0" borderId="72" xfId="0" applyFont="1" applyBorder="1" applyAlignment="1">
      <alignment horizontal="center" vertical="center"/>
    </xf>
    <xf numFmtId="0" fontId="13" fillId="0" borderId="0" xfId="0" applyFont="1" applyAlignment="1">
      <alignment horizontal="right" vertical="center" shrinkToFit="1"/>
    </xf>
    <xf numFmtId="0" fontId="13" fillId="0" borderId="0" xfId="0" applyFont="1">
      <alignment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0" xfId="0" applyFont="1" applyAlignment="1">
      <alignment horizontal="center" vertical="center"/>
    </xf>
    <xf numFmtId="0" fontId="13" fillId="0" borderId="0" xfId="0" applyFont="1" applyAlignment="1">
      <alignment horizontal="center" vertical="center" shrinkToFit="1"/>
    </xf>
    <xf numFmtId="0" fontId="6" fillId="0" borderId="41" xfId="0" applyFont="1" applyBorder="1" applyAlignment="1">
      <alignment horizontal="center" vertical="center"/>
    </xf>
    <xf numFmtId="0" fontId="6" fillId="0" borderId="0" xfId="0" applyFont="1" applyAlignment="1">
      <alignment horizontal="right" vertical="center"/>
    </xf>
    <xf numFmtId="0" fontId="6" fillId="4" borderId="8" xfId="0" applyFont="1" applyFill="1" applyBorder="1">
      <alignment vertical="center"/>
    </xf>
    <xf numFmtId="14" fontId="6" fillId="4" borderId="17" xfId="0" applyNumberFormat="1" applyFont="1" applyFill="1" applyBorder="1" applyAlignment="1">
      <alignment horizontal="center" vertical="center"/>
    </xf>
    <xf numFmtId="17" fontId="6" fillId="4" borderId="17" xfId="0" applyNumberFormat="1" applyFont="1" applyFill="1" applyBorder="1" applyAlignment="1">
      <alignment horizontal="center" vertical="center"/>
    </xf>
    <xf numFmtId="38" fontId="6" fillId="4" borderId="17" xfId="1" applyFont="1" applyFill="1" applyBorder="1">
      <alignment vertical="center"/>
    </xf>
    <xf numFmtId="0" fontId="6" fillId="4" borderId="48" xfId="0" applyFont="1" applyFill="1" applyBorder="1" applyAlignment="1">
      <alignment horizontal="left" vertical="center"/>
    </xf>
    <xf numFmtId="0" fontId="6" fillId="4" borderId="49" xfId="0" applyFont="1" applyFill="1" applyBorder="1" applyAlignment="1">
      <alignment horizontal="left" vertical="center"/>
    </xf>
    <xf numFmtId="0" fontId="6" fillId="4" borderId="25" xfId="0" applyFont="1" applyFill="1" applyBorder="1" applyAlignment="1">
      <alignment horizontal="left" vertical="center" wrapText="1"/>
    </xf>
    <xf numFmtId="0" fontId="6" fillId="0" borderId="33" xfId="0" applyFont="1" applyBorder="1" applyAlignment="1">
      <alignment horizontal="center" vertical="center"/>
    </xf>
    <xf numFmtId="38" fontId="14" fillId="0" borderId="0" xfId="1" applyFont="1">
      <alignment vertical="center"/>
    </xf>
    <xf numFmtId="17" fontId="14" fillId="0" borderId="0" xfId="0" applyNumberFormat="1" applyFont="1">
      <alignment vertical="center"/>
    </xf>
    <xf numFmtId="0" fontId="15" fillId="0" borderId="0" xfId="0" applyFont="1">
      <alignment vertical="center"/>
    </xf>
    <xf numFmtId="0" fontId="0" fillId="0" borderId="29" xfId="0" applyBorder="1" applyAlignment="1">
      <alignment horizontal="center" vertical="center"/>
    </xf>
    <xf numFmtId="0" fontId="0" fillId="0" borderId="55" xfId="0" applyBorder="1">
      <alignment vertical="center"/>
    </xf>
    <xf numFmtId="0" fontId="0" fillId="0" borderId="73" xfId="0" applyBorder="1">
      <alignment vertical="center"/>
    </xf>
    <xf numFmtId="0" fontId="0" fillId="0" borderId="74" xfId="0" applyBorder="1">
      <alignment vertical="center"/>
    </xf>
    <xf numFmtId="0" fontId="0" fillId="0" borderId="7" xfId="0" applyBorder="1" applyAlignment="1">
      <alignment vertical="center" shrinkToFit="1"/>
    </xf>
    <xf numFmtId="0" fontId="0" fillId="0" borderId="19" xfId="0" applyBorder="1" applyAlignment="1">
      <alignment vertical="center" wrapText="1" shrinkToFit="1"/>
    </xf>
    <xf numFmtId="0" fontId="0" fillId="0" borderId="19" xfId="0" applyBorder="1" applyAlignment="1">
      <alignment vertical="center" shrinkToFit="1"/>
    </xf>
    <xf numFmtId="0" fontId="0" fillId="0" borderId="25" xfId="0" applyBorder="1" applyAlignment="1">
      <alignment vertical="center" shrinkToFit="1"/>
    </xf>
    <xf numFmtId="0" fontId="0" fillId="0" borderId="0" xfId="0" applyAlignment="1">
      <alignment horizontal="right" vertical="top"/>
    </xf>
    <xf numFmtId="0" fontId="6" fillId="7" borderId="8" xfId="0" applyFont="1" applyFill="1" applyBorder="1">
      <alignment vertical="center"/>
    </xf>
    <xf numFmtId="14" fontId="6" fillId="7" borderId="17" xfId="0" applyNumberFormat="1" applyFont="1" applyFill="1" applyBorder="1" applyAlignment="1">
      <alignment horizontal="center" vertical="center"/>
    </xf>
    <xf numFmtId="17" fontId="6" fillId="7" borderId="17" xfId="0" applyNumberFormat="1" applyFont="1" applyFill="1" applyBorder="1" applyAlignment="1">
      <alignment horizontal="center" vertical="center"/>
    </xf>
    <xf numFmtId="38" fontId="6" fillId="7" borderId="17" xfId="1" applyFont="1" applyFill="1" applyBorder="1">
      <alignment vertical="center"/>
    </xf>
    <xf numFmtId="0" fontId="6" fillId="7" borderId="48" xfId="0" applyFont="1" applyFill="1" applyBorder="1" applyAlignment="1">
      <alignment horizontal="left" vertical="center" wrapText="1"/>
    </xf>
    <xf numFmtId="0" fontId="6" fillId="7" borderId="49" xfId="0" applyFont="1" applyFill="1" applyBorder="1" applyAlignment="1">
      <alignment horizontal="left" vertical="center" wrapText="1"/>
    </xf>
    <xf numFmtId="0" fontId="0" fillId="0" borderId="12" xfId="0" applyBorder="1" applyAlignment="1">
      <alignment horizontal="center" vertical="center" shrinkToFit="1"/>
    </xf>
    <xf numFmtId="0" fontId="0" fillId="0" borderId="17" xfId="0" applyBorder="1" applyAlignment="1">
      <alignment horizontal="center" vertical="center" shrinkToFit="1"/>
    </xf>
    <xf numFmtId="0" fontId="0" fillId="0" borderId="12" xfId="0" applyBorder="1" applyAlignment="1">
      <alignment vertical="top" wrapText="1"/>
    </xf>
    <xf numFmtId="56" fontId="0" fillId="0" borderId="12" xfId="0" applyNumberFormat="1" applyBorder="1" applyAlignment="1">
      <alignment vertical="top" wrapText="1"/>
    </xf>
    <xf numFmtId="56" fontId="0" fillId="0" borderId="47" xfId="0" applyNumberFormat="1" applyBorder="1" applyAlignment="1">
      <alignment vertical="top" wrapText="1"/>
    </xf>
    <xf numFmtId="56" fontId="0" fillId="0" borderId="41" xfId="0" quotePrefix="1" applyNumberFormat="1" applyBorder="1" applyAlignment="1">
      <alignment vertical="top" wrapText="1"/>
    </xf>
    <xf numFmtId="56" fontId="0" fillId="0" borderId="17" xfId="0" applyNumberFormat="1" applyBorder="1" applyAlignment="1">
      <alignment vertical="top" wrapText="1"/>
    </xf>
    <xf numFmtId="56" fontId="0" fillId="0" borderId="48" xfId="0" applyNumberFormat="1" applyBorder="1" applyAlignment="1">
      <alignment vertical="top" wrapText="1"/>
    </xf>
    <xf numFmtId="56" fontId="0" fillId="0" borderId="49" xfId="0" quotePrefix="1" applyNumberFormat="1" applyBorder="1" applyAlignment="1">
      <alignment vertical="top" wrapText="1"/>
    </xf>
    <xf numFmtId="0" fontId="0" fillId="0" borderId="7" xfId="0" applyBorder="1" applyAlignment="1">
      <alignment vertical="top"/>
    </xf>
    <xf numFmtId="0" fontId="0" fillId="0" borderId="9" xfId="0" applyBorder="1" applyAlignment="1">
      <alignment vertical="top" wrapText="1"/>
    </xf>
    <xf numFmtId="0" fontId="0" fillId="0" borderId="75" xfId="0" applyBorder="1" applyAlignment="1">
      <alignment vertical="top" wrapText="1"/>
    </xf>
    <xf numFmtId="0" fontId="0" fillId="0" borderId="10" xfId="0" applyBorder="1" applyAlignment="1">
      <alignment vertical="top"/>
    </xf>
    <xf numFmtId="0" fontId="0" fillId="0" borderId="9" xfId="0" applyBorder="1" applyAlignment="1">
      <alignment horizontal="center" vertical="center" shrinkToFit="1"/>
    </xf>
    <xf numFmtId="0" fontId="0" fillId="0" borderId="17" xfId="0" applyBorder="1" applyAlignment="1">
      <alignment wrapText="1"/>
    </xf>
    <xf numFmtId="0" fontId="0" fillId="0" borderId="9" xfId="0" applyBorder="1" applyAlignment="1">
      <alignment wrapText="1"/>
    </xf>
    <xf numFmtId="0" fontId="0" fillId="0" borderId="0" xfId="0" applyAlignment="1">
      <alignment horizontal="left" vertical="top" wrapText="1"/>
    </xf>
    <xf numFmtId="0" fontId="6" fillId="0" borderId="28" xfId="0" applyFont="1" applyBorder="1">
      <alignment vertical="center"/>
    </xf>
    <xf numFmtId="0" fontId="4" fillId="0" borderId="43" xfId="0" applyFont="1" applyBorder="1">
      <alignment vertical="center"/>
    </xf>
    <xf numFmtId="177" fontId="4" fillId="0" borderId="9" xfId="0" applyNumberFormat="1" applyFont="1" applyBorder="1" applyAlignment="1">
      <alignment horizontal="center" vertical="center" shrinkToFit="1"/>
    </xf>
    <xf numFmtId="177" fontId="6" fillId="0" borderId="1" xfId="1" applyNumberFormat="1" applyFont="1" applyBorder="1" applyAlignment="1">
      <alignment horizontal="center" vertical="center"/>
    </xf>
    <xf numFmtId="177" fontId="6" fillId="0" borderId="2" xfId="1" applyNumberFormat="1" applyFont="1" applyBorder="1" applyAlignment="1">
      <alignment horizontal="center" vertical="center"/>
    </xf>
    <xf numFmtId="177" fontId="6" fillId="0" borderId="3" xfId="1" applyNumberFormat="1" applyFont="1" applyBorder="1" applyAlignment="1">
      <alignment horizontal="center" vertical="center"/>
    </xf>
    <xf numFmtId="17" fontId="6" fillId="0" borderId="21" xfId="0" applyNumberFormat="1" applyFont="1" applyBorder="1" applyAlignment="1">
      <alignment horizontal="right" vertical="center"/>
    </xf>
    <xf numFmtId="17" fontId="6" fillId="0" borderId="1" xfId="0" applyNumberFormat="1" applyFont="1" applyBorder="1">
      <alignment vertical="center"/>
    </xf>
    <xf numFmtId="0" fontId="6" fillId="0" borderId="3" xfId="0" applyFont="1" applyBorder="1">
      <alignment vertical="center"/>
    </xf>
    <xf numFmtId="0" fontId="6" fillId="0" borderId="38" xfId="0" applyFont="1" applyBorder="1">
      <alignment vertical="center"/>
    </xf>
    <xf numFmtId="0" fontId="6" fillId="0" borderId="39" xfId="0" applyFont="1" applyBorder="1">
      <alignment vertical="center"/>
    </xf>
    <xf numFmtId="17" fontId="6" fillId="0" borderId="32" xfId="0" applyNumberFormat="1" applyFont="1" applyBorder="1" applyAlignment="1">
      <alignment horizontal="right" vertical="center"/>
    </xf>
    <xf numFmtId="0" fontId="0" fillId="0" borderId="0" xfId="0" applyAlignment="1">
      <alignment vertical="center" wrapText="1"/>
    </xf>
    <xf numFmtId="0" fontId="0" fillId="0" borderId="0" xfId="0" applyAlignment="1">
      <alignment horizontal="left" vertical="center" wrapText="1" indent="1"/>
    </xf>
    <xf numFmtId="38" fontId="6" fillId="0" borderId="37" xfId="1" applyFont="1" applyBorder="1" applyAlignment="1">
      <alignment horizontal="center" vertical="center"/>
    </xf>
    <xf numFmtId="178" fontId="6" fillId="0" borderId="3" xfId="1" applyNumberFormat="1" applyFont="1" applyBorder="1" applyAlignment="1">
      <alignment horizontal="center" vertical="center"/>
    </xf>
    <xf numFmtId="0" fontId="4" fillId="0" borderId="34" xfId="0" applyFont="1" applyBorder="1" applyAlignment="1">
      <alignment horizontal="center" vertical="center"/>
    </xf>
    <xf numFmtId="0" fontId="4" fillId="0" borderId="76" xfId="0" applyFont="1" applyBorder="1">
      <alignment vertical="center"/>
    </xf>
    <xf numFmtId="0" fontId="4" fillId="0" borderId="77" xfId="0" applyFont="1" applyBorder="1">
      <alignment vertical="center"/>
    </xf>
    <xf numFmtId="0" fontId="4" fillId="0" borderId="78" xfId="0" applyFont="1" applyBorder="1">
      <alignment vertical="center"/>
    </xf>
    <xf numFmtId="0" fontId="4" fillId="0" borderId="79" xfId="0" applyFont="1" applyBorder="1">
      <alignment vertical="center"/>
    </xf>
    <xf numFmtId="0" fontId="4" fillId="0" borderId="51" xfId="0" applyFont="1" applyBorder="1">
      <alignment vertical="center"/>
    </xf>
    <xf numFmtId="177" fontId="4" fillId="0" borderId="20" xfId="0" applyNumberFormat="1" applyFont="1" applyBorder="1" applyAlignment="1">
      <alignment horizontal="center" vertical="center" shrinkToFit="1"/>
    </xf>
    <xf numFmtId="178" fontId="4" fillId="0" borderId="10" xfId="0" applyNumberFormat="1" applyFont="1" applyBorder="1" applyAlignment="1">
      <alignment horizontal="center" vertical="center" shrinkToFit="1"/>
    </xf>
    <xf numFmtId="0" fontId="4" fillId="0" borderId="36" xfId="0" applyFont="1" applyBorder="1" applyAlignment="1">
      <alignment horizontal="center" vertical="center"/>
    </xf>
    <xf numFmtId="0" fontId="4" fillId="0" borderId="80" xfId="0" applyFont="1" applyBorder="1" applyAlignment="1">
      <alignment horizontal="center" vertical="center"/>
    </xf>
    <xf numFmtId="0" fontId="4" fillId="0" borderId="81" xfId="0" applyFont="1" applyBorder="1">
      <alignment vertical="center"/>
    </xf>
    <xf numFmtId="0" fontId="4" fillId="0" borderId="73" xfId="0" applyFont="1" applyBorder="1">
      <alignment vertical="center"/>
    </xf>
    <xf numFmtId="0" fontId="4" fillId="0" borderId="82" xfId="0" applyFont="1" applyBorder="1">
      <alignment vertical="center"/>
    </xf>
    <xf numFmtId="0" fontId="4" fillId="0" borderId="55" xfId="0" applyFont="1" applyBorder="1">
      <alignment vertical="center"/>
    </xf>
    <xf numFmtId="38" fontId="4" fillId="0" borderId="32" xfId="1" applyFont="1" applyBorder="1" applyAlignment="1">
      <alignment horizontal="right" vertical="center"/>
    </xf>
    <xf numFmtId="17" fontId="6" fillId="0" borderId="0" xfId="0" applyNumberFormat="1" applyFont="1" applyAlignment="1">
      <alignment horizontal="left" vertical="center" wrapText="1"/>
    </xf>
    <xf numFmtId="177" fontId="0" fillId="0" borderId="0" xfId="0" applyNumberFormat="1" applyAlignment="1">
      <alignment vertical="center" shrinkToFit="1"/>
    </xf>
    <xf numFmtId="177" fontId="16" fillId="0" borderId="0" xfId="0" applyNumberFormat="1" applyFont="1" applyAlignment="1">
      <alignment vertical="center" shrinkToFit="1"/>
    </xf>
    <xf numFmtId="0" fontId="4" fillId="0" borderId="56" xfId="0" applyFont="1" applyBorder="1" applyAlignment="1">
      <alignment vertical="center" shrinkToFit="1"/>
    </xf>
    <xf numFmtId="0" fontId="4" fillId="0" borderId="57" xfId="0" applyFont="1" applyBorder="1" applyAlignment="1">
      <alignment vertical="center" shrinkToFit="1"/>
    </xf>
    <xf numFmtId="0" fontId="4" fillId="0" borderId="38" xfId="0" applyFont="1" applyBorder="1" applyAlignment="1">
      <alignment vertical="center" shrinkToFit="1"/>
    </xf>
    <xf numFmtId="177" fontId="6" fillId="0" borderId="0" xfId="1" applyNumberFormat="1" applyFont="1" applyBorder="1" applyAlignment="1">
      <alignment horizontal="center" vertical="center"/>
    </xf>
    <xf numFmtId="38" fontId="6" fillId="0" borderId="0" xfId="1" applyFont="1" applyBorder="1" applyAlignment="1">
      <alignment horizontal="center" vertical="center"/>
    </xf>
    <xf numFmtId="0" fontId="6" fillId="0" borderId="15" xfId="0" applyFont="1" applyBorder="1" applyAlignment="1">
      <alignment vertical="center" shrinkToFit="1"/>
    </xf>
    <xf numFmtId="0" fontId="6" fillId="0" borderId="30" xfId="0" applyFont="1" applyBorder="1" applyAlignment="1">
      <alignment vertical="center" shrinkToFit="1"/>
    </xf>
    <xf numFmtId="0" fontId="6" fillId="0" borderId="18" xfId="0" applyFont="1" applyBorder="1" applyAlignment="1">
      <alignment horizontal="left" vertical="center"/>
    </xf>
    <xf numFmtId="0" fontId="6" fillId="0" borderId="47" xfId="0" applyFont="1" applyBorder="1" applyAlignment="1">
      <alignment horizontal="center" vertical="center"/>
    </xf>
    <xf numFmtId="0" fontId="6" fillId="4" borderId="13" xfId="0" applyFont="1" applyFill="1" applyBorder="1" applyAlignment="1">
      <alignment horizontal="left" vertical="center"/>
    </xf>
    <xf numFmtId="0" fontId="6" fillId="4" borderId="24" xfId="0" applyFont="1" applyFill="1" applyBorder="1" applyAlignment="1">
      <alignment horizontal="left" vertical="center" wrapText="1"/>
    </xf>
    <xf numFmtId="0" fontId="6" fillId="0" borderId="6" xfId="0" applyFont="1" applyBorder="1" applyAlignment="1">
      <alignment horizontal="left" vertical="center"/>
    </xf>
    <xf numFmtId="176" fontId="0" fillId="0" borderId="32" xfId="0" applyNumberFormat="1" applyBorder="1" applyAlignment="1">
      <alignment horizontal="center" vertical="center"/>
    </xf>
    <xf numFmtId="0" fontId="4" fillId="0" borderId="32" xfId="0" applyFont="1" applyBorder="1" applyAlignment="1">
      <alignment horizontal="left" vertical="center" wrapText="1"/>
    </xf>
    <xf numFmtId="17" fontId="6" fillId="0" borderId="0" xfId="0" applyNumberFormat="1" applyFont="1" applyAlignment="1">
      <alignment horizontal="left" vertical="center" wrapText="1"/>
    </xf>
    <xf numFmtId="0" fontId="4" fillId="0" borderId="56" xfId="0" applyFont="1" applyBorder="1" applyAlignment="1">
      <alignment horizontal="left" vertical="top"/>
    </xf>
    <xf numFmtId="0" fontId="4" fillId="0" borderId="50" xfId="0" applyFont="1" applyBorder="1" applyAlignment="1">
      <alignment horizontal="left" vertical="top"/>
    </xf>
    <xf numFmtId="0" fontId="4" fillId="0" borderId="55" xfId="0" applyFont="1" applyBorder="1" applyAlignment="1">
      <alignment horizontal="left" vertical="top"/>
    </xf>
    <xf numFmtId="0" fontId="4" fillId="0" borderId="38" xfId="0" applyFont="1" applyBorder="1" applyAlignment="1">
      <alignment horizontal="left" vertical="top"/>
    </xf>
    <xf numFmtId="0" fontId="4" fillId="0" borderId="32" xfId="0" applyFont="1" applyBorder="1" applyAlignment="1">
      <alignment horizontal="left" vertical="top"/>
    </xf>
    <xf numFmtId="0" fontId="4" fillId="0" borderId="39" xfId="0" applyFont="1" applyBorder="1" applyAlignment="1">
      <alignment horizontal="left" vertical="top"/>
    </xf>
    <xf numFmtId="0" fontId="4" fillId="0" borderId="53" xfId="0" applyFont="1" applyBorder="1" applyAlignment="1">
      <alignment horizontal="left" vertical="center" wrapText="1"/>
    </xf>
    <xf numFmtId="0" fontId="4" fillId="0" borderId="54" xfId="0" applyFont="1" applyBorder="1" applyAlignment="1">
      <alignment horizontal="left" vertical="center" wrapText="1"/>
    </xf>
    <xf numFmtId="0" fontId="4" fillId="0" borderId="39" xfId="0" applyFont="1" applyBorder="1" applyAlignment="1">
      <alignment horizontal="left" vertical="center" wrapText="1"/>
    </xf>
    <xf numFmtId="0" fontId="4" fillId="0" borderId="0" xfId="0" applyFont="1" applyAlignment="1">
      <alignment horizontal="left" vertical="top" wrapText="1"/>
    </xf>
    <xf numFmtId="0" fontId="4" fillId="0" borderId="58" xfId="0" applyFont="1" applyBorder="1" applyAlignment="1">
      <alignment horizontal="left" vertical="top" wrapText="1"/>
    </xf>
    <xf numFmtId="0" fontId="4" fillId="0" borderId="37" xfId="0" applyFont="1" applyBorder="1" applyAlignment="1">
      <alignment horizontal="left" vertical="top" wrapText="1"/>
    </xf>
    <xf numFmtId="0" fontId="0" fillId="6" borderId="12" xfId="0" applyFill="1" applyBorder="1" applyAlignment="1">
      <alignment horizontal="center" vertical="center" textRotation="255"/>
    </xf>
    <xf numFmtId="0" fontId="0" fillId="6" borderId="17" xfId="0" applyFill="1" applyBorder="1" applyAlignment="1">
      <alignment horizontal="center" vertical="center" textRotation="255"/>
    </xf>
    <xf numFmtId="0" fontId="0" fillId="6" borderId="23" xfId="0" applyFill="1" applyBorder="1" applyAlignment="1">
      <alignment horizontal="center" vertical="center" textRotation="255"/>
    </xf>
    <xf numFmtId="0" fontId="11" fillId="0" borderId="27"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17" fillId="0" borderId="0" xfId="0" applyFont="1">
      <alignment vertical="center"/>
    </xf>
    <xf numFmtId="38" fontId="6" fillId="0" borderId="40" xfId="1" applyFont="1" applyBorder="1" applyAlignment="1">
      <alignment horizontal="right" vertical="center"/>
    </xf>
    <xf numFmtId="38" fontId="6" fillId="0" borderId="11" xfId="1" applyFont="1" applyBorder="1" applyAlignment="1">
      <alignment horizontal="right" vertical="center"/>
    </xf>
    <xf numFmtId="38" fontId="6" fillId="0" borderId="14" xfId="1" applyFont="1" applyBorder="1" applyAlignment="1">
      <alignment horizontal="right" vertical="center"/>
    </xf>
    <xf numFmtId="38" fontId="6" fillId="0" borderId="30" xfId="1" applyFont="1" applyBorder="1" applyAlignment="1">
      <alignment horizontal="right" vertical="center"/>
    </xf>
    <xf numFmtId="38" fontId="6" fillId="0" borderId="16" xfId="1" applyFont="1" applyBorder="1" applyAlignment="1">
      <alignment horizontal="right" vertical="center"/>
    </xf>
    <xf numFmtId="38" fontId="6" fillId="0" borderId="19" xfId="1" applyFont="1" applyBorder="1" applyAlignment="1">
      <alignment horizontal="right" vertical="center"/>
    </xf>
    <xf numFmtId="38" fontId="6" fillId="0" borderId="20" xfId="1" applyFont="1" applyBorder="1" applyAlignment="1">
      <alignment horizontal="right" vertical="center"/>
    </xf>
    <xf numFmtId="38" fontId="6" fillId="0" borderId="9" xfId="1" applyFont="1" applyBorder="1" applyAlignment="1">
      <alignment horizontal="right" vertical="center"/>
    </xf>
    <xf numFmtId="38" fontId="6" fillId="0" borderId="10" xfId="1" applyFont="1" applyBorder="1" applyAlignment="1">
      <alignment horizontal="right" vertical="center"/>
    </xf>
    <xf numFmtId="38" fontId="6" fillId="0" borderId="31" xfId="1" applyFont="1" applyBorder="1" applyAlignment="1">
      <alignment horizontal="right" vertical="center"/>
    </xf>
    <xf numFmtId="38" fontId="6" fillId="0" borderId="22" xfId="1" applyFont="1" applyBorder="1" applyAlignment="1">
      <alignment horizontal="right" vertical="center"/>
    </xf>
    <xf numFmtId="38" fontId="6" fillId="0" borderId="25" xfId="1" applyFont="1" applyBorder="1" applyAlignment="1">
      <alignment horizontal="right" vertical="center"/>
    </xf>
    <xf numFmtId="38" fontId="6" fillId="0" borderId="4" xfId="1" applyFont="1" applyBorder="1" applyAlignment="1">
      <alignment horizontal="right" vertical="center"/>
    </xf>
    <xf numFmtId="38" fontId="6" fillId="0" borderId="12" xfId="1" applyFont="1" applyBorder="1" applyAlignment="1">
      <alignment horizontal="right" vertical="center"/>
    </xf>
    <xf numFmtId="38" fontId="6" fillId="0" borderId="41" xfId="1" applyFont="1" applyBorder="1" applyAlignment="1">
      <alignment horizontal="right" vertical="center"/>
    </xf>
    <xf numFmtId="38" fontId="6" fillId="0" borderId="21" xfId="1" applyFont="1" applyBorder="1" applyAlignment="1">
      <alignment horizontal="right" vertical="center"/>
    </xf>
    <xf numFmtId="38" fontId="6" fillId="0" borderId="23" xfId="1" applyFont="1" applyBorder="1" applyAlignment="1">
      <alignment horizontal="right" vertical="center"/>
    </xf>
    <xf numFmtId="38" fontId="6" fillId="0" borderId="42" xfId="1" applyFont="1" applyBorder="1" applyAlignment="1">
      <alignment horizontal="right" vertical="center"/>
    </xf>
    <xf numFmtId="38" fontId="6" fillId="0" borderId="39" xfId="0" applyNumberFormat="1" applyFont="1" applyBorder="1" applyAlignment="1">
      <alignment horizontal="right" vertical="center"/>
    </xf>
    <xf numFmtId="38" fontId="6" fillId="0" borderId="42" xfId="0" applyNumberFormat="1" applyFont="1" applyBorder="1" applyAlignment="1">
      <alignment horizontal="right" vertical="center"/>
    </xf>
    <xf numFmtId="38" fontId="4" fillId="0" borderId="61" xfId="1" applyFont="1" applyBorder="1" applyAlignment="1">
      <alignment vertical="center"/>
    </xf>
    <xf numFmtId="38" fontId="4" fillId="0" borderId="62" xfId="1" applyFont="1" applyBorder="1" applyAlignment="1">
      <alignment vertical="center"/>
    </xf>
    <xf numFmtId="38" fontId="4" fillId="0" borderId="63" xfId="1" applyFont="1" applyBorder="1" applyAlignment="1">
      <alignment vertical="center"/>
    </xf>
    <xf numFmtId="0" fontId="4" fillId="0" borderId="61" xfId="0" applyFont="1" applyBorder="1" applyAlignment="1">
      <alignment vertical="center"/>
    </xf>
    <xf numFmtId="0" fontId="4" fillId="0" borderId="62" xfId="0" applyFont="1" applyBorder="1" applyAlignment="1">
      <alignment vertical="center"/>
    </xf>
    <xf numFmtId="0" fontId="4" fillId="0" borderId="63" xfId="0" applyFont="1" applyBorder="1" applyAlignment="1">
      <alignment vertical="center"/>
    </xf>
    <xf numFmtId="38" fontId="4" fillId="0" borderId="30" xfId="1" applyFont="1" applyBorder="1" applyAlignment="1">
      <alignment vertical="center"/>
    </xf>
    <xf numFmtId="38" fontId="4" fillId="0" borderId="16" xfId="1" applyFont="1" applyBorder="1" applyAlignment="1">
      <alignment vertical="center"/>
    </xf>
    <xf numFmtId="38" fontId="4" fillId="0" borderId="19" xfId="1" applyFont="1" applyBorder="1" applyAlignment="1">
      <alignment vertical="center"/>
    </xf>
    <xf numFmtId="0" fontId="4" fillId="0" borderId="30" xfId="0" applyFont="1" applyBorder="1" applyAlignment="1">
      <alignment vertical="center"/>
    </xf>
    <xf numFmtId="0" fontId="4" fillId="0" borderId="16" xfId="0" applyFont="1" applyBorder="1" applyAlignment="1">
      <alignment vertical="center"/>
    </xf>
    <xf numFmtId="0" fontId="4" fillId="0" borderId="19" xfId="0" applyFont="1" applyBorder="1" applyAlignment="1">
      <alignment vertical="center"/>
    </xf>
    <xf numFmtId="38" fontId="4" fillId="0" borderId="20" xfId="1" applyFont="1" applyBorder="1" applyAlignment="1">
      <alignment vertical="center"/>
    </xf>
    <xf numFmtId="38" fontId="4" fillId="0" borderId="9" xfId="1" applyFont="1" applyBorder="1" applyAlignment="1">
      <alignment vertical="center"/>
    </xf>
    <xf numFmtId="38" fontId="4" fillId="0" borderId="10" xfId="1" applyFont="1" applyBorder="1" applyAlignment="1">
      <alignment vertical="center"/>
    </xf>
    <xf numFmtId="0" fontId="4" fillId="0" borderId="20"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38" fontId="4" fillId="0" borderId="64" xfId="1" applyFont="1" applyBorder="1" applyAlignment="1">
      <alignment vertical="center"/>
    </xf>
    <xf numFmtId="38" fontId="4" fillId="0" borderId="65" xfId="1" applyFont="1" applyBorder="1" applyAlignment="1">
      <alignment vertical="center"/>
    </xf>
    <xf numFmtId="38" fontId="4" fillId="0" borderId="66" xfId="1" applyFont="1" applyBorder="1" applyAlignment="1">
      <alignment vertical="center"/>
    </xf>
    <xf numFmtId="0" fontId="4" fillId="0" borderId="64" xfId="0" applyFont="1" applyBorder="1" applyAlignment="1">
      <alignment vertical="center"/>
    </xf>
    <xf numFmtId="0" fontId="4" fillId="0" borderId="65" xfId="0" applyFont="1" applyBorder="1" applyAlignment="1">
      <alignment vertical="center"/>
    </xf>
    <xf numFmtId="0" fontId="4" fillId="0" borderId="66" xfId="0" applyFont="1" applyBorder="1" applyAlignment="1">
      <alignment vertical="center"/>
    </xf>
    <xf numFmtId="38" fontId="4" fillId="0" borderId="15" xfId="1" applyFont="1" applyBorder="1" applyAlignment="1">
      <alignment vertical="center"/>
    </xf>
    <xf numFmtId="38" fontId="4" fillId="0" borderId="5" xfId="1" applyFont="1" applyBorder="1" applyAlignment="1">
      <alignment vertical="center"/>
    </xf>
    <xf numFmtId="38" fontId="4" fillId="0" borderId="7" xfId="1" applyFont="1" applyBorder="1" applyAlignment="1">
      <alignment vertical="center"/>
    </xf>
    <xf numFmtId="0" fontId="4" fillId="0" borderId="15"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38" fontId="4" fillId="0" borderId="39" xfId="1" applyFont="1" applyBorder="1" applyAlignment="1">
      <alignment vertical="center"/>
    </xf>
    <xf numFmtId="0" fontId="0" fillId="0" borderId="0" xfId="0"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CA848-DE22-4432-AD1E-99AC84D4DC2F}">
  <dimension ref="B2:F10"/>
  <sheetViews>
    <sheetView showGridLines="0" tabSelected="1" workbookViewId="0">
      <selection activeCell="E3" sqref="E3"/>
    </sheetView>
  </sheetViews>
  <sheetFormatPr defaultRowHeight="13.5" x14ac:dyDescent="0.15"/>
  <cols>
    <col min="1" max="1" width="2.25" customWidth="1"/>
    <col min="2" max="2" width="7.875" customWidth="1"/>
    <col min="3" max="3" width="26.125" customWidth="1"/>
    <col min="5" max="5" width="31.75" customWidth="1"/>
    <col min="6" max="6" width="9" hidden="1" customWidth="1"/>
  </cols>
  <sheetData>
    <row r="2" spans="2:6" ht="14.25" x14ac:dyDescent="0.15">
      <c r="B2" s="107" t="s">
        <v>115</v>
      </c>
      <c r="E2" s="273">
        <v>2026</v>
      </c>
      <c r="F2" s="273"/>
    </row>
    <row r="4" spans="2:6" x14ac:dyDescent="0.15">
      <c r="B4" s="1" t="s">
        <v>0</v>
      </c>
      <c r="C4" s="2" t="s">
        <v>83</v>
      </c>
      <c r="D4" s="2" t="s">
        <v>82</v>
      </c>
      <c r="E4" s="3" t="s">
        <v>1</v>
      </c>
      <c r="F4" s="195" t="s">
        <v>108</v>
      </c>
    </row>
    <row r="5" spans="2:6" ht="20.45" customHeight="1" x14ac:dyDescent="0.15">
      <c r="B5" s="106" t="str">
        <f>様式1!A1</f>
        <v>様式1</v>
      </c>
      <c r="C5" s="4" t="str">
        <f>様式1!C2</f>
        <v>研究助成金振込依頼書</v>
      </c>
      <c r="D5" s="5" t="s">
        <v>2</v>
      </c>
      <c r="E5" s="199" t="s">
        <v>3</v>
      </c>
      <c r="F5" s="196" t="s">
        <v>109</v>
      </c>
    </row>
    <row r="6" spans="2:6" ht="49.15" customHeight="1" x14ac:dyDescent="0.15">
      <c r="B6" s="104" t="str">
        <f>様式2!A1</f>
        <v>様式2</v>
      </c>
      <c r="C6" s="7" t="str">
        <f>様式2!C2</f>
        <v>会計報告(中間・完了時・最終）</v>
      </c>
      <c r="D6" s="6" t="s">
        <v>79</v>
      </c>
      <c r="E6" s="200" t="s">
        <v>80</v>
      </c>
      <c r="F6" s="197" t="s">
        <v>110</v>
      </c>
    </row>
    <row r="7" spans="2:6" ht="33" customHeight="1" x14ac:dyDescent="0.15">
      <c r="B7" s="104" t="str">
        <f>様式3!A1</f>
        <v>様式3</v>
      </c>
      <c r="C7" s="7" t="str">
        <f>様式3!C2</f>
        <v>研究状況報告（中間・完了時）</v>
      </c>
      <c r="D7" s="6" t="s">
        <v>79</v>
      </c>
      <c r="E7" s="200" t="s">
        <v>81</v>
      </c>
      <c r="F7" s="197" t="s">
        <v>111</v>
      </c>
    </row>
    <row r="8" spans="2:6" ht="20.45" customHeight="1" x14ac:dyDescent="0.15">
      <c r="B8" s="104" t="str">
        <f>様式4!A1</f>
        <v>様式4</v>
      </c>
      <c r="C8" s="7" t="str">
        <f>様式4!C2</f>
        <v>研究計画変更届（第○回）</v>
      </c>
      <c r="D8" s="6" t="s">
        <v>79</v>
      </c>
      <c r="E8" s="201" t="s">
        <v>103</v>
      </c>
      <c r="F8" s="197" t="s">
        <v>112</v>
      </c>
    </row>
    <row r="9" spans="2:6" ht="20.45" customHeight="1" x14ac:dyDescent="0.15">
      <c r="B9" s="104" t="s">
        <v>101</v>
      </c>
      <c r="C9" s="7" t="s">
        <v>104</v>
      </c>
      <c r="D9" s="6" t="s">
        <v>105</v>
      </c>
      <c r="E9" s="201" t="s">
        <v>106</v>
      </c>
      <c r="F9" s="197" t="s">
        <v>113</v>
      </c>
    </row>
    <row r="10" spans="2:6" ht="20.45" customHeight="1" x14ac:dyDescent="0.15">
      <c r="B10" s="105" t="s">
        <v>102</v>
      </c>
      <c r="C10" s="9" t="s">
        <v>107</v>
      </c>
      <c r="D10" s="8" t="s">
        <v>105</v>
      </c>
      <c r="E10" s="202" t="s">
        <v>106</v>
      </c>
      <c r="F10" s="198" t="s">
        <v>114</v>
      </c>
    </row>
  </sheetData>
  <mergeCells count="1">
    <mergeCell ref="E2:F2"/>
  </mergeCells>
  <phoneticPr fontId="2"/>
  <pageMargins left="0.70866141732283472" right="0.5118110236220472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7F80C-D97C-49BE-8C63-161B6AA57005}">
  <dimension ref="A2:D17"/>
  <sheetViews>
    <sheetView workbookViewId="0">
      <selection activeCell="C10" sqref="C10:D15"/>
    </sheetView>
  </sheetViews>
  <sheetFormatPr defaultRowHeight="13.5" x14ac:dyDescent="0.15"/>
  <cols>
    <col min="2" max="2" width="13.75" customWidth="1"/>
    <col min="3" max="4" width="10.75" customWidth="1"/>
  </cols>
  <sheetData>
    <row r="2" spans="1:4" x14ac:dyDescent="0.15">
      <c r="B2" t="s">
        <v>4</v>
      </c>
      <c r="C2" s="193" t="str">
        <f>"No."&amp;様式一覧!E2&amp;"-7"</f>
        <v>No.2026-7</v>
      </c>
    </row>
    <row r="3" spans="1:4" x14ac:dyDescent="0.15">
      <c r="B3" t="s">
        <v>5</v>
      </c>
      <c r="C3" s="194" t="s">
        <v>278</v>
      </c>
    </row>
    <row r="4" spans="1:4" x14ac:dyDescent="0.15">
      <c r="B4" t="s">
        <v>6</v>
      </c>
      <c r="C4" s="194" t="s">
        <v>279</v>
      </c>
    </row>
    <row r="5" spans="1:4" x14ac:dyDescent="0.15">
      <c r="B5" t="s">
        <v>7</v>
      </c>
      <c r="C5" s="194" t="s">
        <v>280</v>
      </c>
    </row>
    <row r="6" spans="1:4" x14ac:dyDescent="0.15">
      <c r="B6" t="s">
        <v>8</v>
      </c>
      <c r="C6" s="194" t="s">
        <v>281</v>
      </c>
    </row>
    <row r="8" spans="1:4" x14ac:dyDescent="0.15">
      <c r="B8" t="s">
        <v>282</v>
      </c>
    </row>
    <row r="9" spans="1:4" x14ac:dyDescent="0.15">
      <c r="B9" t="s">
        <v>222</v>
      </c>
      <c r="C9" s="259">
        <v>2025</v>
      </c>
      <c r="D9" s="259">
        <v>2026</v>
      </c>
    </row>
    <row r="10" spans="1:4" x14ac:dyDescent="0.15">
      <c r="A10" s="76" t="s">
        <v>120</v>
      </c>
      <c r="B10" t="s">
        <v>9</v>
      </c>
      <c r="C10" s="192">
        <v>0</v>
      </c>
      <c r="D10" s="192">
        <v>0</v>
      </c>
    </row>
    <row r="11" spans="1:4" x14ac:dyDescent="0.15">
      <c r="A11" s="76" t="s">
        <v>121</v>
      </c>
      <c r="B11" t="s">
        <v>10</v>
      </c>
      <c r="C11" s="192">
        <v>0</v>
      </c>
      <c r="D11" s="192">
        <v>0</v>
      </c>
    </row>
    <row r="12" spans="1:4" x14ac:dyDescent="0.15">
      <c r="A12" s="76" t="s">
        <v>122</v>
      </c>
      <c r="B12" t="s">
        <v>119</v>
      </c>
      <c r="C12" s="192">
        <v>0</v>
      </c>
      <c r="D12" s="192">
        <v>0</v>
      </c>
    </row>
    <row r="13" spans="1:4" x14ac:dyDescent="0.15">
      <c r="A13" s="76" t="s">
        <v>123</v>
      </c>
      <c r="B13" t="s">
        <v>11</v>
      </c>
      <c r="C13" s="192">
        <v>0</v>
      </c>
      <c r="D13" s="192">
        <v>0</v>
      </c>
    </row>
    <row r="14" spans="1:4" x14ac:dyDescent="0.15">
      <c r="A14" s="76" t="s">
        <v>124</v>
      </c>
      <c r="B14" t="s">
        <v>126</v>
      </c>
      <c r="C14" s="192">
        <v>0</v>
      </c>
      <c r="D14" s="192">
        <v>0</v>
      </c>
    </row>
    <row r="15" spans="1:4" x14ac:dyDescent="0.15">
      <c r="A15" s="76" t="s">
        <v>125</v>
      </c>
      <c r="B15" t="s">
        <v>12</v>
      </c>
      <c r="C15" s="192">
        <v>0</v>
      </c>
      <c r="D15" s="192">
        <v>0</v>
      </c>
    </row>
    <row r="16" spans="1:4" x14ac:dyDescent="0.15">
      <c r="C16" s="10"/>
      <c r="D16" s="10"/>
    </row>
    <row r="17" spans="3:4" x14ac:dyDescent="0.15">
      <c r="C17" s="10"/>
      <c r="D17" s="10"/>
    </row>
  </sheetData>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1E03E-A4E1-4115-A9D2-1FA35603985D}">
  <dimension ref="B1:H20"/>
  <sheetViews>
    <sheetView showGridLines="0" workbookViewId="0">
      <selection activeCell="E17" sqref="E17"/>
    </sheetView>
  </sheetViews>
  <sheetFormatPr defaultRowHeight="13.5" x14ac:dyDescent="0.15"/>
  <cols>
    <col min="1" max="1" width="1.625" customWidth="1"/>
    <col min="2" max="2" width="9.375" customWidth="1"/>
    <col min="3" max="3" width="6.5" customWidth="1"/>
    <col min="4" max="4" width="3.875" customWidth="1"/>
    <col min="5" max="5" width="34.375" bestFit="1" customWidth="1"/>
    <col min="6" max="6" width="25.75" customWidth="1"/>
    <col min="7" max="7" width="7.125" bestFit="1" customWidth="1"/>
    <col min="8" max="8" width="9.375" customWidth="1"/>
    <col min="10" max="10" width="20.75" customWidth="1"/>
  </cols>
  <sheetData>
    <row r="1" spans="2:8" x14ac:dyDescent="0.15">
      <c r="B1" s="273">
        <f>様式一覧!E2</f>
        <v>2026</v>
      </c>
      <c r="C1" s="273"/>
    </row>
    <row r="2" spans="2:8" x14ac:dyDescent="0.15">
      <c r="B2" s="1" t="s">
        <v>131</v>
      </c>
      <c r="C2" s="116" t="s">
        <v>132</v>
      </c>
      <c r="D2" s="2"/>
      <c r="E2" s="2" t="s">
        <v>133</v>
      </c>
      <c r="F2" s="2" t="s">
        <v>134</v>
      </c>
      <c r="G2" s="117" t="s">
        <v>0</v>
      </c>
      <c r="H2" s="3" t="s">
        <v>135</v>
      </c>
    </row>
    <row r="3" spans="2:8" ht="30.75" customHeight="1" x14ac:dyDescent="0.15">
      <c r="B3" s="118" t="str">
        <f>$B$1-1&amp;"年度"</f>
        <v>2025年度</v>
      </c>
      <c r="C3" s="119" t="s">
        <v>136</v>
      </c>
      <c r="D3" s="120"/>
      <c r="E3" s="4" t="s">
        <v>137</v>
      </c>
      <c r="F3" s="4" t="s">
        <v>138</v>
      </c>
      <c r="G3" s="121"/>
      <c r="H3" s="122" t="s">
        <v>227</v>
      </c>
    </row>
    <row r="4" spans="2:8" ht="30.75" customHeight="1" x14ac:dyDescent="0.15">
      <c r="B4" s="123"/>
      <c r="C4" s="124" t="s">
        <v>139</v>
      </c>
      <c r="D4" s="6"/>
      <c r="E4" s="125" t="s">
        <v>140</v>
      </c>
      <c r="F4" s="126"/>
      <c r="G4" s="127"/>
      <c r="H4" s="128"/>
    </row>
    <row r="5" spans="2:8" ht="15" customHeight="1" x14ac:dyDescent="0.15">
      <c r="B5" s="123"/>
      <c r="C5" s="129" t="s">
        <v>141</v>
      </c>
      <c r="D5" s="130"/>
      <c r="E5" s="131" t="str">
        <f>$B$1&amp;"年度研究助成審査結果の通知"</f>
        <v>2026年度研究助成審査結果の通知</v>
      </c>
      <c r="F5" s="132"/>
      <c r="G5" s="133"/>
      <c r="H5" s="134"/>
    </row>
    <row r="6" spans="2:8" ht="16.5" customHeight="1" x14ac:dyDescent="0.15">
      <c r="B6" s="118" t="str">
        <f>$B$1&amp;"年度"</f>
        <v>2026年度</v>
      </c>
      <c r="C6" s="210" t="s">
        <v>142</v>
      </c>
      <c r="D6" s="288" t="s">
        <v>143</v>
      </c>
      <c r="E6" s="212" t="s">
        <v>224</v>
      </c>
      <c r="F6" s="213" t="s">
        <v>226</v>
      </c>
      <c r="G6" s="214" t="s">
        <v>144</v>
      </c>
      <c r="H6" s="215"/>
    </row>
    <row r="7" spans="2:8" ht="22.5" customHeight="1" x14ac:dyDescent="0.15">
      <c r="B7" s="135"/>
      <c r="C7" s="211"/>
      <c r="D7" s="289"/>
      <c r="E7" s="224" t="str">
        <f>$B$1&amp;"年度助成金交付"</f>
        <v>2026年度助成金交付</v>
      </c>
      <c r="F7" s="216" t="str">
        <f>$B$1&amp;"年度助成金交付依頼書"</f>
        <v>2026年度助成金交付依頼書</v>
      </c>
      <c r="G7" s="217"/>
      <c r="H7" s="218"/>
    </row>
    <row r="8" spans="2:8" x14ac:dyDescent="0.15">
      <c r="B8" s="135"/>
      <c r="C8" s="136"/>
      <c r="D8" s="289"/>
      <c r="E8" s="137" t="s">
        <v>225</v>
      </c>
      <c r="F8" s="138"/>
      <c r="G8" s="139"/>
      <c r="H8" s="140"/>
    </row>
    <row r="9" spans="2:8" x14ac:dyDescent="0.15">
      <c r="B9" s="135"/>
      <c r="C9" s="136" t="s">
        <v>145</v>
      </c>
      <c r="D9" s="289"/>
      <c r="E9" s="137"/>
      <c r="F9" s="138" t="s">
        <v>146</v>
      </c>
      <c r="G9" s="139"/>
      <c r="H9" s="140"/>
    </row>
    <row r="10" spans="2:8" ht="42" customHeight="1" x14ac:dyDescent="0.15">
      <c r="B10" s="141"/>
      <c r="C10" s="142" t="s">
        <v>147</v>
      </c>
      <c r="D10" s="289"/>
      <c r="E10" s="126" t="s">
        <v>148</v>
      </c>
      <c r="F10" s="143" t="s">
        <v>149</v>
      </c>
      <c r="G10" s="144" t="s">
        <v>150</v>
      </c>
      <c r="H10" s="145" t="s">
        <v>151</v>
      </c>
    </row>
    <row r="11" spans="2:8" ht="23.25" customHeight="1" x14ac:dyDescent="0.15">
      <c r="B11" s="118" t="str">
        <f>$B$1+1&amp;"年度"</f>
        <v>2027年度</v>
      </c>
      <c r="C11" s="223" t="s">
        <v>142</v>
      </c>
      <c r="D11" s="289"/>
      <c r="E11" s="225" t="str">
        <f>$B$1+1&amp;"年度助成金交付"</f>
        <v>2027年度助成金交付</v>
      </c>
      <c r="F11" s="220" t="str">
        <f>$B$1+1&amp;"年度助成金交付依頼書"</f>
        <v>2027年度助成金交付依頼書</v>
      </c>
      <c r="G11" s="221" t="s">
        <v>152</v>
      </c>
      <c r="H11" s="222"/>
    </row>
    <row r="12" spans="2:8" x14ac:dyDescent="0.15">
      <c r="B12" s="135"/>
      <c r="C12" s="136"/>
      <c r="D12" s="289"/>
      <c r="E12" s="137" t="str">
        <f>"("&amp;$B$1&amp;"年度実施状況確認後に振込)"</f>
        <v>(2026年度実施状況確認後に振込)</v>
      </c>
      <c r="F12" s="137"/>
      <c r="G12" s="153"/>
      <c r="H12" s="219"/>
    </row>
    <row r="13" spans="2:8" x14ac:dyDescent="0.15">
      <c r="B13" s="135"/>
      <c r="C13" s="136" t="s">
        <v>145</v>
      </c>
      <c r="D13" s="289"/>
      <c r="E13" s="137"/>
      <c r="F13" s="138" t="s">
        <v>146</v>
      </c>
      <c r="G13" s="139"/>
      <c r="H13" s="140"/>
    </row>
    <row r="14" spans="2:8" ht="40.5" x14ac:dyDescent="0.15">
      <c r="B14" s="146"/>
      <c r="C14" s="147" t="s">
        <v>147</v>
      </c>
      <c r="D14" s="290"/>
      <c r="E14" s="148" t="s">
        <v>153</v>
      </c>
      <c r="F14" s="149" t="s">
        <v>154</v>
      </c>
      <c r="G14" s="150" t="s">
        <v>150</v>
      </c>
      <c r="H14" s="151" t="s">
        <v>151</v>
      </c>
    </row>
    <row r="15" spans="2:8" ht="42" customHeight="1" x14ac:dyDescent="0.15">
      <c r="B15" s="118" t="str">
        <f>$B$1+2&amp;"年度"</f>
        <v>2028年度</v>
      </c>
      <c r="C15" s="136" t="s">
        <v>155</v>
      </c>
      <c r="D15" s="5"/>
      <c r="E15" s="152"/>
      <c r="F15" s="137" t="s">
        <v>214</v>
      </c>
      <c r="G15" s="153" t="s">
        <v>156</v>
      </c>
      <c r="H15" s="154" t="s">
        <v>157</v>
      </c>
    </row>
    <row r="16" spans="2:8" ht="30" customHeight="1" x14ac:dyDescent="0.15">
      <c r="B16" s="123"/>
      <c r="C16" s="142" t="s">
        <v>274</v>
      </c>
      <c r="D16" s="6"/>
      <c r="E16" s="7" t="s">
        <v>277</v>
      </c>
      <c r="F16" s="125" t="s">
        <v>273</v>
      </c>
      <c r="G16" s="127"/>
      <c r="H16" s="128"/>
    </row>
    <row r="17" spans="2:8" ht="30" customHeight="1" x14ac:dyDescent="0.15">
      <c r="B17" s="155"/>
      <c r="C17" s="147" t="s">
        <v>275</v>
      </c>
      <c r="D17" s="8"/>
      <c r="E17" s="9" t="s">
        <v>276</v>
      </c>
      <c r="F17" s="9"/>
      <c r="G17" s="156"/>
      <c r="H17" s="157"/>
    </row>
    <row r="18" spans="2:8" x14ac:dyDescent="0.15">
      <c r="B18" t="s">
        <v>158</v>
      </c>
      <c r="C18" s="158"/>
      <c r="D18" s="159"/>
    </row>
    <row r="19" spans="2:8" x14ac:dyDescent="0.15">
      <c r="B19" t="s">
        <v>159</v>
      </c>
      <c r="C19" s="158"/>
      <c r="D19" s="158"/>
    </row>
    <row r="20" spans="2:8" x14ac:dyDescent="0.15">
      <c r="B20" t="s">
        <v>160</v>
      </c>
      <c r="C20" s="158"/>
      <c r="D20" s="158"/>
    </row>
  </sheetData>
  <mergeCells count="2">
    <mergeCell ref="D6:D14"/>
    <mergeCell ref="B1:C1"/>
  </mergeCells>
  <phoneticPr fontId="2"/>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852DD-DEE5-4064-864E-C0E1AC6B1D23}">
  <dimension ref="A1:H50"/>
  <sheetViews>
    <sheetView showGridLines="0" topLeftCell="A19" zoomScale="120" zoomScaleNormal="120" workbookViewId="0">
      <selection activeCell="C16" sqref="C16"/>
    </sheetView>
  </sheetViews>
  <sheetFormatPr defaultRowHeight="13.5" x14ac:dyDescent="0.15"/>
  <cols>
    <col min="1" max="1" width="13.625" style="160" customWidth="1"/>
    <col min="2" max="2" width="1.5" style="161" customWidth="1"/>
    <col min="3" max="3" width="24.5" style="163" customWidth="1"/>
    <col min="4" max="4" width="11.75" style="163" customWidth="1"/>
    <col min="5" max="5" width="21.875" style="163" customWidth="1"/>
    <col min="6" max="6" width="2.375" style="161" customWidth="1"/>
    <col min="7" max="7" width="17.25" style="164" bestFit="1" customWidth="1"/>
    <col min="8" max="8" width="13.625" style="160" customWidth="1"/>
  </cols>
  <sheetData>
    <row r="1" spans="1:8" x14ac:dyDescent="0.15">
      <c r="C1" s="162"/>
    </row>
    <row r="3" spans="1:8" ht="14.25" x14ac:dyDescent="0.15">
      <c r="A3" s="160" t="s">
        <v>161</v>
      </c>
      <c r="B3" s="163"/>
      <c r="C3" s="165" t="s">
        <v>162</v>
      </c>
      <c r="E3" s="165" t="s">
        <v>163</v>
      </c>
    </row>
    <row r="5" spans="1:8" x14ac:dyDescent="0.15">
      <c r="A5" s="160" t="str">
        <f>様式一覧!$E$2-1&amp;"年10～12月"</f>
        <v>2025年10～12月</v>
      </c>
      <c r="C5" s="166" t="s">
        <v>164</v>
      </c>
      <c r="D5" s="162" t="s">
        <v>165</v>
      </c>
      <c r="G5" s="164" t="s">
        <v>166</v>
      </c>
    </row>
    <row r="6" spans="1:8" x14ac:dyDescent="0.15">
      <c r="D6" s="162"/>
    </row>
    <row r="7" spans="1:8" x14ac:dyDescent="0.15">
      <c r="A7" s="160" t="str">
        <f>様式一覧!$E$2&amp;"年1～3月"</f>
        <v>2026年1～3月</v>
      </c>
      <c r="E7" s="167" t="s">
        <v>167</v>
      </c>
    </row>
    <row r="8" spans="1:8" x14ac:dyDescent="0.15">
      <c r="E8" s="163" t="s">
        <v>168</v>
      </c>
    </row>
    <row r="9" spans="1:8" x14ac:dyDescent="0.15">
      <c r="A9" s="160" t="str">
        <f>様式一覧!$E$2&amp;"年4月"</f>
        <v>2026年4月</v>
      </c>
      <c r="D9" s="169" t="s">
        <v>169</v>
      </c>
      <c r="E9" s="166" t="s">
        <v>170</v>
      </c>
      <c r="H9" s="168"/>
    </row>
    <row r="10" spans="1:8" x14ac:dyDescent="0.15">
      <c r="E10" s="163" t="s">
        <v>168</v>
      </c>
    </row>
    <row r="11" spans="1:8" x14ac:dyDescent="0.15">
      <c r="C11" s="170" t="s">
        <v>171</v>
      </c>
      <c r="D11" s="171"/>
      <c r="E11" s="172"/>
      <c r="G11" s="164" t="s">
        <v>172</v>
      </c>
    </row>
    <row r="12" spans="1:8" x14ac:dyDescent="0.15">
      <c r="C12" s="163" t="s">
        <v>168</v>
      </c>
      <c r="E12" s="163" t="s">
        <v>168</v>
      </c>
    </row>
    <row r="13" spans="1:8" x14ac:dyDescent="0.15">
      <c r="C13" s="163" t="s">
        <v>173</v>
      </c>
      <c r="E13" s="163" t="s">
        <v>174</v>
      </c>
    </row>
    <row r="14" spans="1:8" x14ac:dyDescent="0.15">
      <c r="C14" s="291" t="s">
        <v>175</v>
      </c>
      <c r="D14" s="292"/>
      <c r="E14" s="293"/>
      <c r="G14" s="164" t="s">
        <v>176</v>
      </c>
    </row>
    <row r="15" spans="1:8" x14ac:dyDescent="0.15">
      <c r="C15" s="163" t="s">
        <v>177</v>
      </c>
      <c r="E15" s="163" t="s">
        <v>168</v>
      </c>
    </row>
    <row r="16" spans="1:8" x14ac:dyDescent="0.15">
      <c r="C16" s="174" t="s">
        <v>178</v>
      </c>
      <c r="D16" s="162" t="s">
        <v>165</v>
      </c>
      <c r="G16" s="164" t="s">
        <v>179</v>
      </c>
    </row>
    <row r="17" spans="1:8" ht="14.25" thickBot="1" x14ac:dyDescent="0.2">
      <c r="C17" s="163" t="s">
        <v>177</v>
      </c>
      <c r="D17" s="169" t="s">
        <v>180</v>
      </c>
      <c r="E17" s="167" t="s">
        <v>181</v>
      </c>
    </row>
    <row r="18" spans="1:8" ht="15" thickTop="1" thickBot="1" x14ac:dyDescent="0.2">
      <c r="C18" s="175" t="s">
        <v>182</v>
      </c>
      <c r="D18" s="161"/>
      <c r="E18" s="161"/>
    </row>
    <row r="19" spans="1:8" ht="14.25" thickTop="1" x14ac:dyDescent="0.15">
      <c r="C19" s="163" t="s">
        <v>177</v>
      </c>
    </row>
    <row r="20" spans="1:8" x14ac:dyDescent="0.15">
      <c r="A20" s="160" t="str">
        <f>様式一覧!$E$2+1&amp;"年3月"</f>
        <v>2027年3月</v>
      </c>
      <c r="C20" s="166" t="s">
        <v>183</v>
      </c>
      <c r="D20" s="162" t="s">
        <v>165</v>
      </c>
      <c r="G20" s="164" t="s">
        <v>184</v>
      </c>
      <c r="H20" s="168"/>
    </row>
    <row r="21" spans="1:8" x14ac:dyDescent="0.15">
      <c r="C21" s="166" t="s">
        <v>185</v>
      </c>
      <c r="D21" s="162" t="s">
        <v>165</v>
      </c>
      <c r="G21" s="164" t="s">
        <v>55</v>
      </c>
    </row>
    <row r="22" spans="1:8" x14ac:dyDescent="0.15">
      <c r="C22" s="173"/>
      <c r="D22" s="162"/>
    </row>
    <row r="23" spans="1:8" x14ac:dyDescent="0.15">
      <c r="A23" s="160" t="str">
        <f>様式一覧!$E$2+1&amp;"年4月"</f>
        <v>2027年4月</v>
      </c>
      <c r="C23" s="174" t="s">
        <v>186</v>
      </c>
      <c r="D23" s="162" t="s">
        <v>165</v>
      </c>
      <c r="G23" s="164" t="s">
        <v>152</v>
      </c>
      <c r="H23" s="168"/>
    </row>
    <row r="24" spans="1:8" x14ac:dyDescent="0.15">
      <c r="C24" s="163" t="s">
        <v>177</v>
      </c>
      <c r="E24" s="163" t="s">
        <v>187</v>
      </c>
    </row>
    <row r="25" spans="1:8" ht="14.25" thickBot="1" x14ac:dyDescent="0.2">
      <c r="C25" s="163" t="s">
        <v>177</v>
      </c>
      <c r="D25" s="169" t="s">
        <v>180</v>
      </c>
      <c r="E25" s="167" t="s">
        <v>181</v>
      </c>
    </row>
    <row r="26" spans="1:8" ht="15" thickTop="1" thickBot="1" x14ac:dyDescent="0.2">
      <c r="C26" s="175" t="s">
        <v>188</v>
      </c>
    </row>
    <row r="27" spans="1:8" ht="14.25" thickTop="1" x14ac:dyDescent="0.15">
      <c r="C27" s="163" t="s">
        <v>177</v>
      </c>
    </row>
    <row r="28" spans="1:8" x14ac:dyDescent="0.15">
      <c r="A28" s="160" t="s">
        <v>189</v>
      </c>
      <c r="C28" s="167" t="s">
        <v>190</v>
      </c>
      <c r="D28" s="162" t="s">
        <v>165</v>
      </c>
      <c r="G28" s="164" t="s">
        <v>91</v>
      </c>
    </row>
    <row r="29" spans="1:8" x14ac:dyDescent="0.15">
      <c r="C29" s="163" t="s">
        <v>177</v>
      </c>
      <c r="D29" s="169" t="s">
        <v>191</v>
      </c>
      <c r="E29" s="167" t="s">
        <v>192</v>
      </c>
      <c r="G29" s="164" t="s">
        <v>193</v>
      </c>
    </row>
    <row r="30" spans="1:8" x14ac:dyDescent="0.15">
      <c r="C30" s="163" t="s">
        <v>177</v>
      </c>
    </row>
    <row r="31" spans="1:8" x14ac:dyDescent="0.15">
      <c r="A31" s="160" t="s">
        <v>189</v>
      </c>
      <c r="C31" s="167" t="s">
        <v>194</v>
      </c>
      <c r="D31" s="162" t="s">
        <v>195</v>
      </c>
    </row>
    <row r="32" spans="1:8" x14ac:dyDescent="0.15">
      <c r="C32" s="163" t="s">
        <v>177</v>
      </c>
      <c r="D32" s="169" t="s">
        <v>196</v>
      </c>
      <c r="E32" s="167" t="s">
        <v>197</v>
      </c>
      <c r="G32" s="164" t="s">
        <v>198</v>
      </c>
    </row>
    <row r="33" spans="1:8" x14ac:dyDescent="0.15">
      <c r="C33" s="163" t="s">
        <v>177</v>
      </c>
      <c r="D33" s="162" t="s">
        <v>199</v>
      </c>
    </row>
    <row r="34" spans="1:8" x14ac:dyDescent="0.15">
      <c r="C34" s="163" t="s">
        <v>177</v>
      </c>
      <c r="D34" s="162"/>
    </row>
    <row r="35" spans="1:8" x14ac:dyDescent="0.15">
      <c r="A35" s="160" t="str">
        <f>様式一覧!$E$2+2&amp;"年3月"</f>
        <v>2028年3月</v>
      </c>
      <c r="C35" s="166" t="s">
        <v>200</v>
      </c>
      <c r="D35" s="162" t="s">
        <v>165</v>
      </c>
      <c r="G35" s="164" t="s">
        <v>184</v>
      </c>
      <c r="H35" s="168"/>
    </row>
    <row r="36" spans="1:8" x14ac:dyDescent="0.15">
      <c r="C36" s="166" t="s">
        <v>201</v>
      </c>
      <c r="D36" s="162" t="s">
        <v>165</v>
      </c>
      <c r="G36" s="164" t="s">
        <v>55</v>
      </c>
    </row>
    <row r="37" spans="1:8" x14ac:dyDescent="0.15">
      <c r="C37" s="163" t="s">
        <v>177</v>
      </c>
    </row>
    <row r="38" spans="1:8" x14ac:dyDescent="0.15">
      <c r="C38" s="163" t="s">
        <v>202</v>
      </c>
    </row>
    <row r="39" spans="1:8" x14ac:dyDescent="0.15">
      <c r="C39" s="163" t="s">
        <v>177</v>
      </c>
    </row>
    <row r="40" spans="1:8" x14ac:dyDescent="0.15">
      <c r="A40" s="160" t="str">
        <f>様式一覧!$E$2+2&amp;"年6月"</f>
        <v>2028年6月</v>
      </c>
      <c r="C40" s="166" t="s">
        <v>203</v>
      </c>
      <c r="D40" s="162" t="s">
        <v>165</v>
      </c>
      <c r="G40" s="164" t="s">
        <v>184</v>
      </c>
      <c r="H40" s="168"/>
    </row>
    <row r="41" spans="1:8" x14ac:dyDescent="0.15">
      <c r="C41" s="166" t="s">
        <v>204</v>
      </c>
      <c r="D41" s="162" t="s">
        <v>165</v>
      </c>
      <c r="G41" s="164" t="s">
        <v>101</v>
      </c>
    </row>
    <row r="42" spans="1:8" x14ac:dyDescent="0.15">
      <c r="C42" s="166" t="s">
        <v>205</v>
      </c>
      <c r="D42" s="162" t="s">
        <v>165</v>
      </c>
      <c r="G42" s="164" t="s">
        <v>102</v>
      </c>
    </row>
    <row r="44" spans="1:8" x14ac:dyDescent="0.15">
      <c r="D44" s="161"/>
      <c r="E44" s="161"/>
      <c r="G44" s="161"/>
    </row>
    <row r="45" spans="1:8" x14ac:dyDescent="0.15">
      <c r="A45" s="176" t="s">
        <v>206</v>
      </c>
      <c r="B45" s="177" t="s">
        <v>207</v>
      </c>
      <c r="C45" s="178" t="s">
        <v>208</v>
      </c>
      <c r="D45" s="177"/>
      <c r="E45" s="177"/>
      <c r="F45" s="177"/>
      <c r="G45" s="179"/>
      <c r="H45" s="176"/>
    </row>
    <row r="46" spans="1:8" x14ac:dyDescent="0.15">
      <c r="A46" s="176" t="s">
        <v>209</v>
      </c>
      <c r="B46" s="177" t="s">
        <v>207</v>
      </c>
      <c r="C46" s="177" t="s">
        <v>210</v>
      </c>
      <c r="D46" s="180"/>
      <c r="E46" s="180"/>
      <c r="F46" s="177"/>
      <c r="G46" s="179"/>
      <c r="H46" s="176"/>
    </row>
    <row r="47" spans="1:8" x14ac:dyDescent="0.15">
      <c r="A47" s="181"/>
      <c r="B47" s="177"/>
      <c r="C47" s="177" t="s">
        <v>211</v>
      </c>
      <c r="D47" s="180"/>
      <c r="E47" s="180"/>
      <c r="F47" s="177"/>
      <c r="G47" s="179"/>
      <c r="H47" s="181"/>
    </row>
    <row r="48" spans="1:8" x14ac:dyDescent="0.15">
      <c r="A48" s="181"/>
      <c r="B48" s="177"/>
      <c r="C48" s="177" t="s">
        <v>212</v>
      </c>
      <c r="D48" s="180"/>
      <c r="E48" s="180"/>
      <c r="F48" s="177"/>
      <c r="G48" s="179"/>
      <c r="H48" s="181"/>
    </row>
    <row r="49" spans="1:8" x14ac:dyDescent="0.15">
      <c r="A49" s="181"/>
      <c r="B49" s="177"/>
      <c r="C49" s="177" t="s">
        <v>213</v>
      </c>
      <c r="D49" s="180"/>
      <c r="E49" s="180"/>
      <c r="F49" s="177"/>
      <c r="G49" s="179"/>
      <c r="H49" s="181"/>
    </row>
    <row r="50" spans="1:8" x14ac:dyDescent="0.15">
      <c r="C50" s="161"/>
    </row>
  </sheetData>
  <mergeCells count="1">
    <mergeCell ref="C14:E14"/>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C46EE-1F51-4E58-9166-D5BA26A5CA85}">
  <sheetPr>
    <tabColor theme="7" tint="0.79998168889431442"/>
  </sheetPr>
  <dimension ref="A1:I32"/>
  <sheetViews>
    <sheetView showGridLines="0" topLeftCell="A13" workbookViewId="0">
      <selection activeCell="B15" sqref="B15"/>
    </sheetView>
  </sheetViews>
  <sheetFormatPr defaultRowHeight="13.5" x14ac:dyDescent="0.15"/>
  <cols>
    <col min="1" max="1" width="2.25" style="11" customWidth="1"/>
    <col min="2" max="2" width="8.875" style="11" customWidth="1"/>
    <col min="3" max="3" width="15.125" style="11" customWidth="1"/>
    <col min="4" max="4" width="16.125" style="11" customWidth="1"/>
    <col min="5" max="6" width="13.5" style="11" customWidth="1"/>
    <col min="7" max="7" width="15.125" style="11" customWidth="1"/>
    <col min="8" max="8" width="3.75" style="11" customWidth="1"/>
  </cols>
  <sheetData>
    <row r="1" spans="1:9" x14ac:dyDescent="0.15">
      <c r="A1" s="11" t="s">
        <v>13</v>
      </c>
    </row>
    <row r="2" spans="1:9" ht="24" x14ac:dyDescent="0.15">
      <c r="C2" s="38" t="s">
        <v>14</v>
      </c>
      <c r="E2" s="13"/>
    </row>
    <row r="3" spans="1:9" ht="22.5" customHeight="1" x14ac:dyDescent="0.15">
      <c r="G3" s="14" t="s">
        <v>130</v>
      </c>
      <c r="I3" t="s">
        <v>88</v>
      </c>
    </row>
    <row r="4" spans="1:9" ht="22.5" customHeight="1" x14ac:dyDescent="0.15">
      <c r="B4" s="11" t="s">
        <v>15</v>
      </c>
      <c r="I4" t="s">
        <v>89</v>
      </c>
    </row>
    <row r="5" spans="1:9" ht="22.5" customHeight="1" x14ac:dyDescent="0.15"/>
    <row r="6" spans="1:9" ht="22.5" customHeight="1" x14ac:dyDescent="0.15">
      <c r="C6" s="11" t="s">
        <v>16</v>
      </c>
      <c r="D6" s="15" t="str">
        <f>INPUT!C2</f>
        <v>No.2026-7</v>
      </c>
    </row>
    <row r="7" spans="1:9" ht="36.75" customHeight="1" x14ac:dyDescent="0.15">
      <c r="C7" s="11" t="s">
        <v>17</v>
      </c>
      <c r="D7" s="274" t="str">
        <f>INPUT!C3</f>
        <v>AAA</v>
      </c>
      <c r="E7" s="274">
        <f>INPUT!D3</f>
        <v>0</v>
      </c>
      <c r="F7" s="274">
        <f>INPUT!E3</f>
        <v>0</v>
      </c>
      <c r="G7" s="274">
        <f>INPUT!F3</f>
        <v>0</v>
      </c>
    </row>
    <row r="8" spans="1:9" ht="22.5" customHeight="1" x14ac:dyDescent="0.15">
      <c r="C8" s="11" t="s">
        <v>18</v>
      </c>
      <c r="D8" s="16" t="str">
        <f>INPUT!C4</f>
        <v>BBB</v>
      </c>
      <c r="E8" s="16"/>
      <c r="F8" s="16"/>
      <c r="G8" s="16"/>
    </row>
    <row r="9" spans="1:9" ht="22.5" customHeight="1" x14ac:dyDescent="0.15">
      <c r="C9" s="11" t="s">
        <v>19</v>
      </c>
      <c r="D9" s="16" t="str">
        <f>INPUT!C5</f>
        <v>CCC</v>
      </c>
      <c r="E9" s="16"/>
      <c r="F9" s="16"/>
      <c r="G9" s="16"/>
    </row>
    <row r="10" spans="1:9" ht="22.5" customHeight="1" x14ac:dyDescent="0.15">
      <c r="C10" s="11" t="s">
        <v>8</v>
      </c>
      <c r="D10" s="16" t="str">
        <f>INPUT!C6</f>
        <v>DDD</v>
      </c>
      <c r="E10" s="16"/>
      <c r="F10" s="16"/>
      <c r="G10" s="16"/>
    </row>
    <row r="11" spans="1:9" ht="22.5" customHeight="1" x14ac:dyDescent="0.15"/>
    <row r="12" spans="1:9" ht="22.5" customHeight="1" x14ac:dyDescent="0.15">
      <c r="B12" s="11" t="s">
        <v>20</v>
      </c>
    </row>
    <row r="13" spans="1:9" ht="22.5" customHeight="1" x14ac:dyDescent="0.15"/>
    <row r="14" spans="1:9" ht="22.5" customHeight="1" x14ac:dyDescent="0.15">
      <c r="B14" s="34" t="s">
        <v>117</v>
      </c>
      <c r="I14" t="s">
        <v>84</v>
      </c>
    </row>
    <row r="15" spans="1:9" ht="35.25" customHeight="1" x14ac:dyDescent="0.2">
      <c r="C15" s="35" t="s">
        <v>21</v>
      </c>
      <c r="D15" s="36" t="str">
        <f>IF(INPUT!C17=0,"",INPUT!C17*1000)</f>
        <v/>
      </c>
      <c r="E15" s="37" t="s">
        <v>22</v>
      </c>
      <c r="F15" s="17"/>
      <c r="I15" t="s">
        <v>116</v>
      </c>
    </row>
    <row r="16" spans="1:9" ht="22.5" customHeight="1" x14ac:dyDescent="0.15">
      <c r="D16" s="18"/>
    </row>
    <row r="17" spans="2:9" ht="22.5" customHeight="1" x14ac:dyDescent="0.15">
      <c r="C17" s="19" t="s">
        <v>23</v>
      </c>
      <c r="D17" s="20" t="s">
        <v>24</v>
      </c>
      <c r="E17" s="16"/>
      <c r="F17" s="21"/>
    </row>
    <row r="18" spans="2:9" ht="22.5" customHeight="1" x14ac:dyDescent="0.15">
      <c r="C18" s="19" t="s">
        <v>25</v>
      </c>
      <c r="D18" s="20"/>
      <c r="E18" s="16"/>
      <c r="F18" s="21"/>
    </row>
    <row r="19" spans="2:9" ht="22.5" customHeight="1" x14ac:dyDescent="0.15">
      <c r="C19" s="19" t="s">
        <v>26</v>
      </c>
      <c r="D19" s="20" t="s">
        <v>27</v>
      </c>
      <c r="E19" s="16"/>
      <c r="F19" s="21"/>
    </row>
    <row r="20" spans="2:9" ht="22.5" customHeight="1" x14ac:dyDescent="0.15">
      <c r="C20" s="22" t="s">
        <v>28</v>
      </c>
      <c r="D20" s="23"/>
      <c r="E20" s="24"/>
      <c r="F20" s="25"/>
    </row>
    <row r="21" spans="2:9" ht="22.5" customHeight="1" x14ac:dyDescent="0.15">
      <c r="C21" s="26" t="s">
        <v>29</v>
      </c>
      <c r="D21" s="27"/>
      <c r="E21" s="17"/>
      <c r="F21" s="28"/>
    </row>
    <row r="22" spans="2:9" ht="22.5" customHeight="1" x14ac:dyDescent="0.15"/>
    <row r="23" spans="2:9" ht="22.5" customHeight="1" x14ac:dyDescent="0.15">
      <c r="B23" s="11" t="s">
        <v>30</v>
      </c>
      <c r="I23" t="s">
        <v>90</v>
      </c>
    </row>
    <row r="24" spans="2:9" ht="22.5" customHeight="1" x14ac:dyDescent="0.15">
      <c r="C24" s="14" t="s">
        <v>31</v>
      </c>
      <c r="D24" s="17"/>
      <c r="E24" s="17"/>
      <c r="F24" s="17"/>
    </row>
    <row r="25" spans="2:9" ht="22.5" customHeight="1" x14ac:dyDescent="0.15">
      <c r="C25" s="14" t="s">
        <v>32</v>
      </c>
      <c r="D25" s="16"/>
      <c r="E25" s="29"/>
      <c r="F25" s="16"/>
    </row>
    <row r="26" spans="2:9" ht="22.5" customHeight="1" x14ac:dyDescent="0.15">
      <c r="C26" s="14" t="s">
        <v>33</v>
      </c>
      <c r="D26" s="16"/>
      <c r="E26" s="29"/>
      <c r="F26" s="16"/>
    </row>
    <row r="27" spans="2:9" ht="22.5" customHeight="1" x14ac:dyDescent="0.15">
      <c r="C27" s="14" t="s">
        <v>34</v>
      </c>
      <c r="D27" s="16"/>
      <c r="E27" s="29"/>
      <c r="F27" s="16"/>
    </row>
    <row r="28" spans="2:9" ht="22.5" customHeight="1" x14ac:dyDescent="0.15">
      <c r="C28" s="11" t="s">
        <v>35</v>
      </c>
    </row>
    <row r="29" spans="2:9" ht="22.5" customHeight="1" x14ac:dyDescent="0.15"/>
    <row r="30" spans="2:9" x14ac:dyDescent="0.15">
      <c r="B30" s="11" t="s">
        <v>36</v>
      </c>
    </row>
    <row r="31" spans="2:9" x14ac:dyDescent="0.15">
      <c r="B31" s="11" t="s">
        <v>37</v>
      </c>
    </row>
    <row r="32" spans="2:9" x14ac:dyDescent="0.15">
      <c r="H32" s="11" t="s">
        <v>38</v>
      </c>
    </row>
  </sheetData>
  <mergeCells count="1">
    <mergeCell ref="D7:G7"/>
  </mergeCells>
  <phoneticPr fontId="2"/>
  <pageMargins left="0.51181102362204722"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08E8F-B814-46C0-B052-46ED685CC4EB}">
  <dimension ref="B2:C48"/>
  <sheetViews>
    <sheetView workbookViewId="0">
      <selection activeCell="C7" sqref="C7"/>
    </sheetView>
  </sheetViews>
  <sheetFormatPr defaultRowHeight="13.5" x14ac:dyDescent="0.15"/>
  <cols>
    <col min="1" max="1" width="2.25" customWidth="1"/>
    <col min="2" max="2" width="3.625" customWidth="1"/>
    <col min="3" max="3" width="80.125" style="239" customWidth="1"/>
  </cols>
  <sheetData>
    <row r="2" spans="2:3" x14ac:dyDescent="0.15">
      <c r="B2" t="s">
        <v>52</v>
      </c>
    </row>
    <row r="3" spans="2:3" x14ac:dyDescent="0.15">
      <c r="B3" s="76" t="s">
        <v>230</v>
      </c>
      <c r="C3" s="239" t="s">
        <v>236</v>
      </c>
    </row>
    <row r="4" spans="2:3" x14ac:dyDescent="0.15">
      <c r="C4" s="239" t="s">
        <v>286</v>
      </c>
    </row>
    <row r="5" spans="2:3" x14ac:dyDescent="0.15">
      <c r="C5" s="239" t="s">
        <v>287</v>
      </c>
    </row>
    <row r="6" spans="2:3" x14ac:dyDescent="0.15">
      <c r="C6" s="239" t="s">
        <v>288</v>
      </c>
    </row>
    <row r="8" spans="2:3" x14ac:dyDescent="0.15">
      <c r="B8" t="s">
        <v>240</v>
      </c>
    </row>
    <row r="9" spans="2:3" x14ac:dyDescent="0.15">
      <c r="C9" s="226" t="s">
        <v>237</v>
      </c>
    </row>
    <row r="10" spans="2:3" x14ac:dyDescent="0.15">
      <c r="C10" s="239" t="s">
        <v>238</v>
      </c>
    </row>
    <row r="11" spans="2:3" x14ac:dyDescent="0.15">
      <c r="C11" s="240" t="s">
        <v>239</v>
      </c>
    </row>
    <row r="12" spans="2:3" ht="27" x14ac:dyDescent="0.15">
      <c r="C12" s="240" t="s">
        <v>241</v>
      </c>
    </row>
    <row r="14" spans="2:3" x14ac:dyDescent="0.15">
      <c r="B14" t="s">
        <v>242</v>
      </c>
    </row>
    <row r="15" spans="2:3" x14ac:dyDescent="0.15">
      <c r="C15" s="239" t="s">
        <v>259</v>
      </c>
    </row>
    <row r="17" spans="2:3" x14ac:dyDescent="0.15">
      <c r="B17" t="s">
        <v>243</v>
      </c>
    </row>
    <row r="18" spans="2:3" x14ac:dyDescent="0.15">
      <c r="C18" s="239" t="s">
        <v>260</v>
      </c>
    </row>
    <row r="20" spans="2:3" x14ac:dyDescent="0.15">
      <c r="B20" t="s">
        <v>244</v>
      </c>
    </row>
    <row r="21" spans="2:3" x14ac:dyDescent="0.15">
      <c r="C21" s="239" t="s">
        <v>261</v>
      </c>
    </row>
    <row r="22" spans="2:3" x14ac:dyDescent="0.15">
      <c r="C22" s="240" t="s">
        <v>247</v>
      </c>
    </row>
    <row r="23" spans="2:3" x14ac:dyDescent="0.15">
      <c r="C23" s="240" t="s">
        <v>248</v>
      </c>
    </row>
    <row r="24" spans="2:3" x14ac:dyDescent="0.15">
      <c r="B24" s="76"/>
    </row>
    <row r="25" spans="2:3" x14ac:dyDescent="0.15">
      <c r="B25" t="s">
        <v>245</v>
      </c>
    </row>
    <row r="26" spans="2:3" x14ac:dyDescent="0.15">
      <c r="B26" s="76"/>
      <c r="C26" s="239" t="s">
        <v>257</v>
      </c>
    </row>
    <row r="27" spans="2:3" ht="27" x14ac:dyDescent="0.15">
      <c r="B27" s="76"/>
      <c r="C27" s="240" t="s">
        <v>249</v>
      </c>
    </row>
    <row r="28" spans="2:3" ht="27" x14ac:dyDescent="0.15">
      <c r="C28" s="240" t="s">
        <v>250</v>
      </c>
    </row>
    <row r="29" spans="2:3" x14ac:dyDescent="0.15">
      <c r="B29" s="76"/>
    </row>
    <row r="30" spans="2:3" x14ac:dyDescent="0.15">
      <c r="B30" t="s">
        <v>246</v>
      </c>
    </row>
    <row r="31" spans="2:3" ht="27" x14ac:dyDescent="0.15">
      <c r="B31" s="76"/>
      <c r="C31" s="346" t="s">
        <v>284</v>
      </c>
    </row>
    <row r="32" spans="2:3" ht="27" x14ac:dyDescent="0.15">
      <c r="C32" s="240" t="s">
        <v>285</v>
      </c>
    </row>
    <row r="33" spans="2:3" x14ac:dyDescent="0.15">
      <c r="B33" s="76"/>
      <c r="C33" s="239" t="s">
        <v>258</v>
      </c>
    </row>
    <row r="34" spans="2:3" x14ac:dyDescent="0.15">
      <c r="B34" s="76"/>
      <c r="C34" s="240" t="s">
        <v>251</v>
      </c>
    </row>
    <row r="35" spans="2:3" ht="27" x14ac:dyDescent="0.15">
      <c r="C35" s="240" t="s">
        <v>252</v>
      </c>
    </row>
    <row r="37" spans="2:3" x14ac:dyDescent="0.15">
      <c r="B37" t="s">
        <v>254</v>
      </c>
    </row>
    <row r="39" spans="2:3" x14ac:dyDescent="0.15">
      <c r="B39" s="159" t="s">
        <v>253</v>
      </c>
    </row>
    <row r="40" spans="2:3" x14ac:dyDescent="0.15">
      <c r="C40" s="239" t="s">
        <v>255</v>
      </c>
    </row>
    <row r="41" spans="2:3" ht="27" x14ac:dyDescent="0.15">
      <c r="C41" s="239" t="s">
        <v>256</v>
      </c>
    </row>
    <row r="43" spans="2:3" x14ac:dyDescent="0.15">
      <c r="B43" t="s">
        <v>262</v>
      </c>
    </row>
    <row r="44" spans="2:3" x14ac:dyDescent="0.15">
      <c r="C44" s="239" t="s">
        <v>263</v>
      </c>
    </row>
    <row r="46" spans="2:3" x14ac:dyDescent="0.15">
      <c r="B46" s="76"/>
    </row>
    <row r="47" spans="2:3" x14ac:dyDescent="0.15">
      <c r="B47" s="76"/>
    </row>
    <row r="48" spans="2:3" x14ac:dyDescent="0.15">
      <c r="B48" s="76"/>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C06B2-D247-4AE2-BE40-C6376322C98B}">
  <sheetPr>
    <tabColor theme="7" tint="0.79998168889431442"/>
  </sheetPr>
  <dimension ref="A1:I64"/>
  <sheetViews>
    <sheetView showGridLines="0" workbookViewId="0">
      <pane xSplit="3" ySplit="3" topLeftCell="D4" activePane="bottomRight" state="frozen"/>
      <selection activeCell="P27" sqref="P27"/>
      <selection pane="topRight" activeCell="P27" sqref="P27"/>
      <selection pane="bottomLeft" activeCell="P27" sqref="P27"/>
      <selection pane="bottomRight" activeCell="C5" sqref="C5"/>
    </sheetView>
  </sheetViews>
  <sheetFormatPr defaultRowHeight="13.5" x14ac:dyDescent="0.15"/>
  <cols>
    <col min="1" max="1" width="2.875" style="30" customWidth="1"/>
    <col min="2" max="2" width="9.5" style="30" customWidth="1"/>
    <col min="3" max="5" width="9.75" style="30" customWidth="1"/>
    <col min="6" max="6" width="31.375" style="30" customWidth="1"/>
    <col min="7" max="7" width="16.875" style="30" customWidth="1"/>
    <col min="8" max="8" width="1.5" customWidth="1"/>
  </cols>
  <sheetData>
    <row r="1" spans="1:9" ht="14.25" x14ac:dyDescent="0.15">
      <c r="B1" s="34" t="s">
        <v>228</v>
      </c>
    </row>
    <row r="2" spans="1:9" ht="14.25" x14ac:dyDescent="0.15">
      <c r="B2" s="260">
        <f>様式2!C11</f>
        <v>2026</v>
      </c>
      <c r="C2" s="33"/>
      <c r="G2" s="183" t="s">
        <v>215</v>
      </c>
    </row>
    <row r="3" spans="1:9" x14ac:dyDescent="0.15">
      <c r="A3" s="52" t="s">
        <v>42</v>
      </c>
      <c r="B3" s="62" t="s">
        <v>270</v>
      </c>
      <c r="C3" s="63" t="s">
        <v>242</v>
      </c>
      <c r="D3" s="63" t="s">
        <v>243</v>
      </c>
      <c r="E3" s="63" t="s">
        <v>244</v>
      </c>
      <c r="F3" s="269" t="s">
        <v>245</v>
      </c>
      <c r="G3" s="182" t="s">
        <v>246</v>
      </c>
    </row>
    <row r="4" spans="1:9" ht="21.75" customHeight="1" x14ac:dyDescent="0.15">
      <c r="A4" s="69" t="s">
        <v>43</v>
      </c>
      <c r="B4" s="108">
        <f>(B2-1900)*366+50</f>
        <v>46166</v>
      </c>
      <c r="C4" s="70" t="s">
        <v>220</v>
      </c>
      <c r="D4" s="71">
        <v>3500</v>
      </c>
      <c r="E4" s="71">
        <f>D4</f>
        <v>3500</v>
      </c>
      <c r="F4" s="270" t="s">
        <v>51</v>
      </c>
      <c r="G4" s="72" t="s">
        <v>218</v>
      </c>
    </row>
    <row r="5" spans="1:9" ht="21.75" customHeight="1" x14ac:dyDescent="0.15">
      <c r="A5" s="184"/>
      <c r="B5" s="185">
        <f>B4+10</f>
        <v>46176</v>
      </c>
      <c r="C5" s="186" t="s">
        <v>45</v>
      </c>
      <c r="D5" s="187">
        <v>365</v>
      </c>
      <c r="E5" s="187">
        <f>D5</f>
        <v>365</v>
      </c>
      <c r="F5" s="188" t="s">
        <v>46</v>
      </c>
      <c r="G5" s="189" t="s">
        <v>217</v>
      </c>
    </row>
    <row r="6" spans="1:9" ht="21.75" customHeight="1" x14ac:dyDescent="0.15">
      <c r="A6" s="73"/>
      <c r="B6" s="109">
        <f>B5+10</f>
        <v>46186</v>
      </c>
      <c r="C6" s="74" t="s">
        <v>44</v>
      </c>
      <c r="D6" s="75">
        <v>250000</v>
      </c>
      <c r="E6" s="75">
        <f>D6*2/5</f>
        <v>100000</v>
      </c>
      <c r="F6" s="271" t="s">
        <v>216</v>
      </c>
      <c r="G6" s="190" t="s">
        <v>219</v>
      </c>
    </row>
    <row r="7" spans="1:9" x14ac:dyDescent="0.15">
      <c r="A7" s="204" t="str">
        <f>"【"&amp;B2&amp;"年度実施】"</f>
        <v>【2026年度実施】</v>
      </c>
      <c r="B7" s="205"/>
      <c r="C7" s="206"/>
      <c r="D7" s="207"/>
      <c r="E7" s="207"/>
      <c r="F7" s="208"/>
      <c r="G7" s="209"/>
    </row>
    <row r="8" spans="1:9" x14ac:dyDescent="0.15">
      <c r="A8" s="266">
        <v>1</v>
      </c>
      <c r="B8" s="110"/>
      <c r="C8" s="49"/>
      <c r="D8" s="50"/>
      <c r="E8" s="50"/>
      <c r="F8" s="272"/>
      <c r="G8" s="51"/>
      <c r="I8" t="s">
        <v>235</v>
      </c>
    </row>
    <row r="9" spans="1:9" x14ac:dyDescent="0.15">
      <c r="A9" s="267">
        <v>2</v>
      </c>
      <c r="B9" s="111"/>
      <c r="C9" s="41"/>
      <c r="D9" s="42"/>
      <c r="E9" s="42"/>
      <c r="F9" s="268"/>
      <c r="G9" s="40"/>
    </row>
    <row r="10" spans="1:9" x14ac:dyDescent="0.15">
      <c r="A10" s="267">
        <v>3</v>
      </c>
      <c r="B10" s="111"/>
      <c r="C10" s="41"/>
      <c r="D10" s="42"/>
      <c r="E10" s="42"/>
      <c r="F10" s="268"/>
      <c r="G10" s="40"/>
    </row>
    <row r="11" spans="1:9" x14ac:dyDescent="0.15">
      <c r="A11" s="267">
        <v>4</v>
      </c>
      <c r="B11" s="111"/>
      <c r="C11" s="41"/>
      <c r="D11" s="42"/>
      <c r="E11" s="42"/>
      <c r="F11" s="268"/>
      <c r="G11" s="40"/>
    </row>
    <row r="12" spans="1:9" x14ac:dyDescent="0.15">
      <c r="A12" s="267">
        <v>5</v>
      </c>
      <c r="B12" s="111"/>
      <c r="C12" s="41"/>
      <c r="D12" s="42"/>
      <c r="E12" s="42"/>
      <c r="F12" s="268"/>
      <c r="G12" s="40"/>
    </row>
    <row r="13" spans="1:9" x14ac:dyDescent="0.15">
      <c r="A13" s="267">
        <v>6</v>
      </c>
      <c r="B13" s="111"/>
      <c r="C13" s="41"/>
      <c r="D13" s="42"/>
      <c r="E13" s="42"/>
      <c r="F13" s="268"/>
      <c r="G13" s="40"/>
    </row>
    <row r="14" spans="1:9" x14ac:dyDescent="0.15">
      <c r="A14" s="267">
        <v>7</v>
      </c>
      <c r="B14" s="111"/>
      <c r="C14" s="41"/>
      <c r="D14" s="42"/>
      <c r="E14" s="42"/>
      <c r="F14" s="268"/>
      <c r="G14" s="40"/>
    </row>
    <row r="15" spans="1:9" x14ac:dyDescent="0.15">
      <c r="A15" s="267">
        <v>8</v>
      </c>
      <c r="B15" s="111"/>
      <c r="C15" s="41"/>
      <c r="D15" s="42"/>
      <c r="E15" s="42"/>
      <c r="F15" s="268"/>
      <c r="G15" s="40"/>
    </row>
    <row r="16" spans="1:9" x14ac:dyDescent="0.15">
      <c r="A16" s="267">
        <v>9</v>
      </c>
      <c r="B16" s="111"/>
      <c r="C16" s="41"/>
      <c r="D16" s="42"/>
      <c r="E16" s="42"/>
      <c r="F16" s="268"/>
      <c r="G16" s="40"/>
    </row>
    <row r="17" spans="1:7" x14ac:dyDescent="0.15">
      <c r="A17" s="267">
        <v>10</v>
      </c>
      <c r="B17" s="111"/>
      <c r="C17" s="41"/>
      <c r="D17" s="42"/>
      <c r="E17" s="42"/>
      <c r="F17" s="268"/>
      <c r="G17" s="40"/>
    </row>
    <row r="18" spans="1:7" x14ac:dyDescent="0.15">
      <c r="A18" s="267">
        <v>11</v>
      </c>
      <c r="B18" s="111"/>
      <c r="C18" s="41"/>
      <c r="D18" s="42"/>
      <c r="E18" s="42"/>
      <c r="F18" s="268"/>
      <c r="G18" s="40"/>
    </row>
    <row r="19" spans="1:7" x14ac:dyDescent="0.15">
      <c r="A19" s="267">
        <v>12</v>
      </c>
      <c r="B19" s="111"/>
      <c r="C19" s="41"/>
      <c r="D19" s="42"/>
      <c r="E19" s="42"/>
      <c r="F19" s="268"/>
      <c r="G19" s="40"/>
    </row>
    <row r="20" spans="1:7" x14ac:dyDescent="0.15">
      <c r="A20" s="267">
        <v>13</v>
      </c>
      <c r="B20" s="111"/>
      <c r="C20" s="41"/>
      <c r="D20" s="42"/>
      <c r="E20" s="42"/>
      <c r="F20" s="268"/>
      <c r="G20" s="40"/>
    </row>
    <row r="21" spans="1:7" x14ac:dyDescent="0.15">
      <c r="A21" s="267">
        <v>14</v>
      </c>
      <c r="B21" s="111"/>
      <c r="C21" s="41"/>
      <c r="D21" s="42"/>
      <c r="E21" s="42"/>
      <c r="F21" s="268"/>
      <c r="G21" s="40"/>
    </row>
    <row r="22" spans="1:7" x14ac:dyDescent="0.15">
      <c r="A22" s="267">
        <v>15</v>
      </c>
      <c r="B22" s="111"/>
      <c r="C22" s="41"/>
      <c r="D22" s="42"/>
      <c r="E22" s="42"/>
      <c r="F22" s="268"/>
      <c r="G22" s="40"/>
    </row>
    <row r="23" spans="1:7" x14ac:dyDescent="0.15">
      <c r="A23" s="267">
        <v>16</v>
      </c>
      <c r="B23" s="111"/>
      <c r="C23" s="41"/>
      <c r="D23" s="42"/>
      <c r="E23" s="42"/>
      <c r="F23" s="268"/>
      <c r="G23" s="40"/>
    </row>
    <row r="24" spans="1:7" x14ac:dyDescent="0.15">
      <c r="A24" s="267">
        <v>17</v>
      </c>
      <c r="B24" s="111"/>
      <c r="C24" s="41"/>
      <c r="D24" s="42"/>
      <c r="E24" s="42"/>
      <c r="F24" s="268"/>
      <c r="G24" s="40"/>
    </row>
    <row r="25" spans="1:7" x14ac:dyDescent="0.15">
      <c r="A25" s="267">
        <v>18</v>
      </c>
      <c r="B25" s="111"/>
      <c r="C25" s="41"/>
      <c r="D25" s="42"/>
      <c r="E25" s="42"/>
      <c r="F25" s="268"/>
      <c r="G25" s="40"/>
    </row>
    <row r="26" spans="1:7" x14ac:dyDescent="0.15">
      <c r="A26" s="267">
        <v>19</v>
      </c>
      <c r="B26" s="111"/>
      <c r="C26" s="41"/>
      <c r="D26" s="42"/>
      <c r="E26" s="42"/>
      <c r="F26" s="268"/>
      <c r="G26" s="40"/>
    </row>
    <row r="27" spans="1:7" x14ac:dyDescent="0.15">
      <c r="A27" s="267">
        <v>20</v>
      </c>
      <c r="B27" s="111"/>
      <c r="C27" s="41"/>
      <c r="D27" s="42"/>
      <c r="E27" s="42"/>
      <c r="F27" s="268"/>
      <c r="G27" s="40"/>
    </row>
    <row r="28" spans="1:7" x14ac:dyDescent="0.15">
      <c r="A28" s="267">
        <v>21</v>
      </c>
      <c r="B28" s="111"/>
      <c r="C28" s="41"/>
      <c r="D28" s="42"/>
      <c r="E28" s="42"/>
      <c r="F28" s="268"/>
      <c r="G28" s="40"/>
    </row>
    <row r="29" spans="1:7" x14ac:dyDescent="0.15">
      <c r="A29" s="267">
        <v>22</v>
      </c>
      <c r="B29" s="111"/>
      <c r="C29" s="41"/>
      <c r="D29" s="42"/>
      <c r="E29" s="42"/>
      <c r="F29" s="268"/>
      <c r="G29" s="40"/>
    </row>
    <row r="30" spans="1:7" x14ac:dyDescent="0.15">
      <c r="A30" s="267">
        <v>23</v>
      </c>
      <c r="B30" s="111"/>
      <c r="C30" s="41"/>
      <c r="D30" s="42"/>
      <c r="E30" s="42"/>
      <c r="F30" s="268"/>
      <c r="G30" s="40"/>
    </row>
    <row r="31" spans="1:7" x14ac:dyDescent="0.15">
      <c r="A31" s="267">
        <v>24</v>
      </c>
      <c r="B31" s="111"/>
      <c r="C31" s="41"/>
      <c r="D31" s="42"/>
      <c r="E31" s="42"/>
      <c r="F31" s="268"/>
      <c r="G31" s="40"/>
    </row>
    <row r="32" spans="1:7" x14ac:dyDescent="0.15">
      <c r="A32" s="267">
        <v>25</v>
      </c>
      <c r="B32" s="111"/>
      <c r="C32" s="41"/>
      <c r="D32" s="42"/>
      <c r="E32" s="42"/>
      <c r="F32" s="268"/>
      <c r="G32" s="40"/>
    </row>
    <row r="33" spans="1:7" x14ac:dyDescent="0.15">
      <c r="A33" s="267">
        <v>26</v>
      </c>
      <c r="B33" s="111"/>
      <c r="C33" s="41"/>
      <c r="D33" s="42"/>
      <c r="E33" s="42"/>
      <c r="F33" s="268"/>
      <c r="G33" s="40"/>
    </row>
    <row r="34" spans="1:7" x14ac:dyDescent="0.15">
      <c r="A34" s="267">
        <v>27</v>
      </c>
      <c r="B34" s="111"/>
      <c r="C34" s="43"/>
      <c r="D34" s="42"/>
      <c r="E34" s="42"/>
      <c r="F34" s="268"/>
      <c r="G34" s="40"/>
    </row>
    <row r="35" spans="1:7" x14ac:dyDescent="0.15">
      <c r="A35" s="267">
        <v>28</v>
      </c>
      <c r="B35" s="111"/>
      <c r="C35" s="43"/>
      <c r="D35" s="42"/>
      <c r="E35" s="42"/>
      <c r="F35" s="268"/>
      <c r="G35" s="40"/>
    </row>
    <row r="36" spans="1:7" x14ac:dyDescent="0.15">
      <c r="A36" s="267">
        <v>29</v>
      </c>
      <c r="B36" s="111"/>
      <c r="C36" s="43"/>
      <c r="D36" s="42"/>
      <c r="E36" s="42"/>
      <c r="F36" s="268"/>
      <c r="G36" s="40"/>
    </row>
    <row r="37" spans="1:7" x14ac:dyDescent="0.15">
      <c r="A37" s="267">
        <v>30</v>
      </c>
      <c r="B37" s="111"/>
      <c r="C37" s="43"/>
      <c r="D37" s="42"/>
      <c r="E37" s="42"/>
      <c r="F37" s="268"/>
      <c r="G37" s="40"/>
    </row>
    <row r="38" spans="1:7" x14ac:dyDescent="0.15">
      <c r="A38" s="267">
        <v>31</v>
      </c>
      <c r="B38" s="111"/>
      <c r="C38" s="43"/>
      <c r="D38" s="42"/>
      <c r="E38" s="42"/>
      <c r="F38" s="268"/>
      <c r="G38" s="40"/>
    </row>
    <row r="39" spans="1:7" x14ac:dyDescent="0.15">
      <c r="A39" s="267">
        <v>32</v>
      </c>
      <c r="B39" s="111"/>
      <c r="C39" s="43"/>
      <c r="D39" s="42"/>
      <c r="E39" s="42"/>
      <c r="F39" s="268"/>
      <c r="G39" s="40"/>
    </row>
    <row r="40" spans="1:7" x14ac:dyDescent="0.15">
      <c r="A40" s="267">
        <v>33</v>
      </c>
      <c r="B40" s="111"/>
      <c r="C40" s="43"/>
      <c r="D40" s="42"/>
      <c r="E40" s="42"/>
      <c r="F40" s="268"/>
      <c r="G40" s="40"/>
    </row>
    <row r="41" spans="1:7" x14ac:dyDescent="0.15">
      <c r="A41" s="267">
        <v>34</v>
      </c>
      <c r="B41" s="111"/>
      <c r="C41" s="43"/>
      <c r="D41" s="42"/>
      <c r="E41" s="42"/>
      <c r="F41" s="268"/>
      <c r="G41" s="40"/>
    </row>
    <row r="42" spans="1:7" x14ac:dyDescent="0.15">
      <c r="A42" s="267">
        <v>35</v>
      </c>
      <c r="B42" s="111"/>
      <c r="C42" s="43"/>
      <c r="D42" s="42"/>
      <c r="E42" s="42"/>
      <c r="F42" s="268"/>
      <c r="G42" s="40"/>
    </row>
    <row r="43" spans="1:7" x14ac:dyDescent="0.15">
      <c r="A43" s="267">
        <v>36</v>
      </c>
      <c r="B43" s="111"/>
      <c r="C43" s="43"/>
      <c r="D43" s="42"/>
      <c r="E43" s="42"/>
      <c r="F43" s="268"/>
      <c r="G43" s="40"/>
    </row>
    <row r="44" spans="1:7" x14ac:dyDescent="0.15">
      <c r="A44" s="267">
        <v>37</v>
      </c>
      <c r="B44" s="111"/>
      <c r="C44" s="43"/>
      <c r="D44" s="42"/>
      <c r="E44" s="42"/>
      <c r="F44" s="268"/>
      <c r="G44" s="40"/>
    </row>
    <row r="45" spans="1:7" x14ac:dyDescent="0.15">
      <c r="A45" s="267">
        <v>38</v>
      </c>
      <c r="B45" s="111"/>
      <c r="C45" s="43"/>
      <c r="D45" s="42"/>
      <c r="E45" s="42"/>
      <c r="F45" s="268"/>
      <c r="G45" s="40"/>
    </row>
    <row r="46" spans="1:7" x14ac:dyDescent="0.15">
      <c r="A46" s="267">
        <v>39</v>
      </c>
      <c r="B46" s="111"/>
      <c r="C46" s="43"/>
      <c r="D46" s="42"/>
      <c r="E46" s="42"/>
      <c r="F46" s="268"/>
      <c r="G46" s="40"/>
    </row>
    <row r="47" spans="1:7" x14ac:dyDescent="0.15">
      <c r="A47" s="267">
        <v>40</v>
      </c>
      <c r="B47" s="111"/>
      <c r="C47" s="43"/>
      <c r="D47" s="42"/>
      <c r="E47" s="42"/>
      <c r="F47" s="268"/>
      <c r="G47" s="40"/>
    </row>
    <row r="48" spans="1:7" x14ac:dyDescent="0.15">
      <c r="A48" s="267">
        <v>41</v>
      </c>
      <c r="B48" s="111"/>
      <c r="C48" s="43"/>
      <c r="D48" s="42"/>
      <c r="E48" s="42"/>
      <c r="F48" s="268"/>
      <c r="G48" s="40"/>
    </row>
    <row r="49" spans="1:7" x14ac:dyDescent="0.15">
      <c r="A49" s="267">
        <v>42</v>
      </c>
      <c r="B49" s="111"/>
      <c r="C49" s="43"/>
      <c r="D49" s="42"/>
      <c r="E49" s="42"/>
      <c r="F49" s="268"/>
      <c r="G49" s="40"/>
    </row>
    <row r="50" spans="1:7" x14ac:dyDescent="0.15">
      <c r="A50" s="267">
        <v>43</v>
      </c>
      <c r="B50" s="111"/>
      <c r="C50" s="43"/>
      <c r="D50" s="42"/>
      <c r="E50" s="42"/>
      <c r="F50" s="268"/>
      <c r="G50" s="40"/>
    </row>
    <row r="51" spans="1:7" x14ac:dyDescent="0.15">
      <c r="A51" s="267">
        <v>44</v>
      </c>
      <c r="B51" s="111"/>
      <c r="C51" s="43"/>
      <c r="D51" s="42"/>
      <c r="E51" s="42"/>
      <c r="F51" s="268"/>
      <c r="G51" s="40"/>
    </row>
    <row r="52" spans="1:7" x14ac:dyDescent="0.15">
      <c r="A52" s="267">
        <v>45</v>
      </c>
      <c r="B52" s="111"/>
      <c r="C52" s="43"/>
      <c r="D52" s="42"/>
      <c r="E52" s="42"/>
      <c r="F52" s="268"/>
      <c r="G52" s="40"/>
    </row>
    <row r="53" spans="1:7" x14ac:dyDescent="0.15">
      <c r="A53" s="267">
        <v>46</v>
      </c>
      <c r="B53" s="111"/>
      <c r="C53" s="43"/>
      <c r="D53" s="42"/>
      <c r="E53" s="42"/>
      <c r="F53" s="268"/>
      <c r="G53" s="40"/>
    </row>
    <row r="54" spans="1:7" x14ac:dyDescent="0.15">
      <c r="A54" s="267">
        <v>47</v>
      </c>
      <c r="B54" s="111"/>
      <c r="C54" s="43"/>
      <c r="D54" s="42"/>
      <c r="E54" s="42"/>
      <c r="F54" s="268"/>
      <c r="G54" s="40"/>
    </row>
    <row r="55" spans="1:7" x14ac:dyDescent="0.15">
      <c r="A55" s="267">
        <v>48</v>
      </c>
      <c r="B55" s="111"/>
      <c r="C55" s="43"/>
      <c r="D55" s="42"/>
      <c r="E55" s="42"/>
      <c r="F55" s="268"/>
      <c r="G55" s="40"/>
    </row>
    <row r="56" spans="1:7" x14ac:dyDescent="0.15">
      <c r="A56" s="267">
        <v>49</v>
      </c>
      <c r="B56" s="111"/>
      <c r="C56" s="43"/>
      <c r="D56" s="42"/>
      <c r="E56" s="42"/>
      <c r="F56" s="268"/>
      <c r="G56" s="40"/>
    </row>
    <row r="57" spans="1:7" x14ac:dyDescent="0.15">
      <c r="A57" s="267">
        <v>50</v>
      </c>
      <c r="B57" s="111"/>
      <c r="C57" s="43"/>
      <c r="D57" s="42"/>
      <c r="E57" s="42"/>
      <c r="F57" s="268"/>
      <c r="G57" s="40"/>
    </row>
    <row r="58" spans="1:7" hidden="1" x14ac:dyDescent="0.15">
      <c r="A58" s="44" t="s">
        <v>47</v>
      </c>
      <c r="B58" s="112"/>
      <c r="C58" s="45"/>
      <c r="D58" s="46"/>
      <c r="E58" s="46"/>
      <c r="F58" s="47"/>
      <c r="G58" s="48"/>
    </row>
    <row r="59" spans="1:7" x14ac:dyDescent="0.15">
      <c r="A59" s="64" t="str">
        <f>"【"&amp;B2&amp;"年度実績】"</f>
        <v>【2026年度実績】</v>
      </c>
      <c r="B59" s="113"/>
      <c r="C59" s="67" t="str">
        <f>様式2!B12</f>
        <v>備品消耗品</v>
      </c>
      <c r="D59" s="65">
        <f t="shared" ref="D59:E64" si="0">SUMIFS(D$8:D$57,$C$8:$C$57,$C59)</f>
        <v>0</v>
      </c>
      <c r="E59" s="65">
        <f t="shared" si="0"/>
        <v>0</v>
      </c>
      <c r="F59" s="66"/>
      <c r="G59" s="68"/>
    </row>
    <row r="60" spans="1:7" x14ac:dyDescent="0.15">
      <c r="A60" s="64"/>
      <c r="B60" s="113"/>
      <c r="C60" s="67" t="str">
        <f>様式2!B13</f>
        <v>旅費交通費</v>
      </c>
      <c r="D60" s="65">
        <f t="shared" si="0"/>
        <v>0</v>
      </c>
      <c r="E60" s="65">
        <f t="shared" si="0"/>
        <v>0</v>
      </c>
      <c r="F60" s="66"/>
      <c r="G60" s="68"/>
    </row>
    <row r="61" spans="1:7" x14ac:dyDescent="0.15">
      <c r="A61" s="64"/>
      <c r="B61" s="113"/>
      <c r="C61" s="67" t="str">
        <f>様式2!B14</f>
        <v>委託費</v>
      </c>
      <c r="D61" s="65">
        <f t="shared" si="0"/>
        <v>0</v>
      </c>
      <c r="E61" s="65">
        <f t="shared" si="0"/>
        <v>0</v>
      </c>
      <c r="F61" s="66"/>
      <c r="G61" s="68"/>
    </row>
    <row r="62" spans="1:7" x14ac:dyDescent="0.15">
      <c r="A62" s="64"/>
      <c r="B62" s="115"/>
      <c r="C62" s="67" t="str">
        <f>様式2!B15</f>
        <v>諸謝金</v>
      </c>
      <c r="D62" s="65">
        <f t="shared" si="0"/>
        <v>0</v>
      </c>
      <c r="E62" s="65">
        <f t="shared" si="0"/>
        <v>0</v>
      </c>
      <c r="F62" s="66"/>
      <c r="G62" s="68"/>
    </row>
    <row r="63" spans="1:7" x14ac:dyDescent="0.15">
      <c r="A63" s="64"/>
      <c r="B63" s="113"/>
      <c r="C63" s="67" t="str">
        <f>様式2!B16</f>
        <v>会議費</v>
      </c>
      <c r="D63" s="65">
        <f t="shared" si="0"/>
        <v>0</v>
      </c>
      <c r="E63" s="65">
        <f t="shared" si="0"/>
        <v>0</v>
      </c>
      <c r="F63" s="66"/>
      <c r="G63" s="68"/>
    </row>
    <row r="64" spans="1:7" x14ac:dyDescent="0.15">
      <c r="A64" s="64"/>
      <c r="B64" s="113"/>
      <c r="C64" s="67" t="str">
        <f>様式2!B17</f>
        <v>その他</v>
      </c>
      <c r="D64" s="65">
        <f t="shared" si="0"/>
        <v>0</v>
      </c>
      <c r="E64" s="65">
        <f t="shared" si="0"/>
        <v>0</v>
      </c>
      <c r="F64" s="66"/>
      <c r="G64" s="68"/>
    </row>
  </sheetData>
  <phoneticPr fontId="2"/>
  <dataValidations count="1">
    <dataValidation type="list" allowBlank="1" showInputMessage="1" showErrorMessage="1" sqref="C4:C58" xr:uid="{A5B70B9E-76FE-49AB-87D7-B67DD98CB617}">
      <formula1>#REF!</formula1>
    </dataValidation>
  </dataValidations>
  <pageMargins left="0.70866141732283472" right="0.51181102362204722" top="0.35433070866141736" bottom="0.1574803149606299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50B2A-F3C1-4BED-ACD5-3B50CE07347B}">
  <sheetPr>
    <tabColor theme="7" tint="0.79998168889431442"/>
  </sheetPr>
  <dimension ref="A1:I64"/>
  <sheetViews>
    <sheetView showGridLines="0" workbookViewId="0">
      <pane xSplit="3" ySplit="3" topLeftCell="D4" activePane="bottomRight" state="frozen"/>
      <selection activeCell="F13" sqref="F13"/>
      <selection pane="topRight" activeCell="F13" sqref="F13"/>
      <selection pane="bottomLeft" activeCell="F13" sqref="F13"/>
      <selection pane="bottomRight" activeCell="F13" sqref="F13"/>
    </sheetView>
  </sheetViews>
  <sheetFormatPr defaultRowHeight="13.5" x14ac:dyDescent="0.15"/>
  <cols>
    <col min="1" max="1" width="2.875" style="30" customWidth="1"/>
    <col min="2" max="2" width="9.5" style="30" customWidth="1"/>
    <col min="3" max="5" width="9.75" style="30" customWidth="1"/>
    <col min="6" max="6" width="31.375" style="30" customWidth="1"/>
    <col min="7" max="7" width="16.875" style="30" customWidth="1"/>
    <col min="8" max="8" width="1.5" customWidth="1"/>
  </cols>
  <sheetData>
    <row r="1" spans="1:9" ht="14.25" x14ac:dyDescent="0.15">
      <c r="B1" s="34" t="s">
        <v>269</v>
      </c>
    </row>
    <row r="2" spans="1:9" ht="14.25" x14ac:dyDescent="0.15">
      <c r="B2" s="260">
        <f>様式2!D11</f>
        <v>2027</v>
      </c>
      <c r="C2" s="33"/>
      <c r="G2" s="183" t="s">
        <v>215</v>
      </c>
    </row>
    <row r="3" spans="1:9" x14ac:dyDescent="0.15">
      <c r="A3" s="52" t="s">
        <v>42</v>
      </c>
      <c r="B3" s="62" t="s">
        <v>270</v>
      </c>
      <c r="C3" s="63" t="s">
        <v>242</v>
      </c>
      <c r="D3" s="63" t="s">
        <v>243</v>
      </c>
      <c r="E3" s="63" t="s">
        <v>244</v>
      </c>
      <c r="F3" s="269" t="s">
        <v>245</v>
      </c>
      <c r="G3" s="182" t="s">
        <v>246</v>
      </c>
    </row>
    <row r="4" spans="1:9" ht="21.75" customHeight="1" x14ac:dyDescent="0.15">
      <c r="A4" s="69" t="s">
        <v>43</v>
      </c>
      <c r="B4" s="108">
        <f>(B2-1900)*366+50</f>
        <v>46532</v>
      </c>
      <c r="C4" s="70" t="s">
        <v>220</v>
      </c>
      <c r="D4" s="71">
        <v>3500</v>
      </c>
      <c r="E4" s="71">
        <f>D4</f>
        <v>3500</v>
      </c>
      <c r="F4" s="270" t="s">
        <v>51</v>
      </c>
      <c r="G4" s="72" t="s">
        <v>218</v>
      </c>
    </row>
    <row r="5" spans="1:9" ht="21.75" customHeight="1" x14ac:dyDescent="0.15">
      <c r="A5" s="184"/>
      <c r="B5" s="185">
        <f>B4+10</f>
        <v>46542</v>
      </c>
      <c r="C5" s="186" t="s">
        <v>45</v>
      </c>
      <c r="D5" s="187">
        <v>365</v>
      </c>
      <c r="E5" s="187">
        <f>D5</f>
        <v>365</v>
      </c>
      <c r="F5" s="188" t="s">
        <v>46</v>
      </c>
      <c r="G5" s="189" t="s">
        <v>217</v>
      </c>
    </row>
    <row r="6" spans="1:9" ht="21.75" customHeight="1" x14ac:dyDescent="0.15">
      <c r="A6" s="73"/>
      <c r="B6" s="109">
        <f>B5+10</f>
        <v>46552</v>
      </c>
      <c r="C6" s="74" t="s">
        <v>44</v>
      </c>
      <c r="D6" s="75">
        <v>250000</v>
      </c>
      <c r="E6" s="75">
        <f>D6*2/5</f>
        <v>100000</v>
      </c>
      <c r="F6" s="271" t="s">
        <v>216</v>
      </c>
      <c r="G6" s="190" t="s">
        <v>219</v>
      </c>
    </row>
    <row r="7" spans="1:9" x14ac:dyDescent="0.15">
      <c r="A7" s="204" t="str">
        <f>"【"&amp;B2&amp;"年度実施】"</f>
        <v>【2027年度実施】</v>
      </c>
      <c r="B7" s="205"/>
      <c r="C7" s="206"/>
      <c r="D7" s="207"/>
      <c r="E7" s="207"/>
      <c r="F7" s="208"/>
      <c r="G7" s="209"/>
    </row>
    <row r="8" spans="1:9" x14ac:dyDescent="0.15">
      <c r="A8" s="266">
        <v>1</v>
      </c>
      <c r="B8" s="110"/>
      <c r="C8" s="49"/>
      <c r="D8" s="50"/>
      <c r="E8" s="50"/>
      <c r="F8" s="272"/>
      <c r="G8" s="51"/>
      <c r="I8" t="s">
        <v>235</v>
      </c>
    </row>
    <row r="9" spans="1:9" x14ac:dyDescent="0.15">
      <c r="A9" s="267">
        <v>2</v>
      </c>
      <c r="B9" s="111"/>
      <c r="C9" s="41"/>
      <c r="D9" s="42"/>
      <c r="E9" s="42"/>
      <c r="F9" s="268"/>
      <c r="G9" s="40"/>
    </row>
    <row r="10" spans="1:9" x14ac:dyDescent="0.15">
      <c r="A10" s="267">
        <v>3</v>
      </c>
      <c r="B10" s="111"/>
      <c r="C10" s="41"/>
      <c r="D10" s="42"/>
      <c r="E10" s="42"/>
      <c r="F10" s="268"/>
      <c r="G10" s="40"/>
    </row>
    <row r="11" spans="1:9" x14ac:dyDescent="0.15">
      <c r="A11" s="267">
        <v>4</v>
      </c>
      <c r="B11" s="111"/>
      <c r="C11" s="41"/>
      <c r="D11" s="42"/>
      <c r="E11" s="42"/>
      <c r="F11" s="268"/>
      <c r="G11" s="40"/>
    </row>
    <row r="12" spans="1:9" x14ac:dyDescent="0.15">
      <c r="A12" s="267">
        <v>5</v>
      </c>
      <c r="B12" s="111"/>
      <c r="C12" s="41"/>
      <c r="D12" s="42"/>
      <c r="E12" s="42"/>
      <c r="F12" s="268"/>
      <c r="G12" s="40"/>
    </row>
    <row r="13" spans="1:9" x14ac:dyDescent="0.15">
      <c r="A13" s="267">
        <v>6</v>
      </c>
      <c r="B13" s="111"/>
      <c r="C13" s="41"/>
      <c r="D13" s="42"/>
      <c r="E13" s="42"/>
      <c r="F13" s="268"/>
      <c r="G13" s="40"/>
    </row>
    <row r="14" spans="1:9" x14ac:dyDescent="0.15">
      <c r="A14" s="267">
        <v>7</v>
      </c>
      <c r="B14" s="111"/>
      <c r="C14" s="41"/>
      <c r="D14" s="42"/>
      <c r="E14" s="42"/>
      <c r="F14" s="268"/>
      <c r="G14" s="40"/>
    </row>
    <row r="15" spans="1:9" x14ac:dyDescent="0.15">
      <c r="A15" s="267">
        <v>8</v>
      </c>
      <c r="B15" s="111"/>
      <c r="C15" s="41"/>
      <c r="D15" s="42"/>
      <c r="E15" s="42"/>
      <c r="F15" s="268"/>
      <c r="G15" s="40"/>
    </row>
    <row r="16" spans="1:9" x14ac:dyDescent="0.15">
      <c r="A16" s="267">
        <v>9</v>
      </c>
      <c r="B16" s="111"/>
      <c r="C16" s="41"/>
      <c r="D16" s="42"/>
      <c r="E16" s="42"/>
      <c r="F16" s="268"/>
      <c r="G16" s="40"/>
    </row>
    <row r="17" spans="1:7" x14ac:dyDescent="0.15">
      <c r="A17" s="267">
        <v>10</v>
      </c>
      <c r="B17" s="111"/>
      <c r="C17" s="41"/>
      <c r="D17" s="42"/>
      <c r="E17" s="42"/>
      <c r="F17" s="268"/>
      <c r="G17" s="40"/>
    </row>
    <row r="18" spans="1:7" x14ac:dyDescent="0.15">
      <c r="A18" s="267">
        <v>11</v>
      </c>
      <c r="B18" s="111"/>
      <c r="C18" s="41"/>
      <c r="D18" s="42"/>
      <c r="E18" s="42"/>
      <c r="F18" s="268"/>
      <c r="G18" s="40"/>
    </row>
    <row r="19" spans="1:7" x14ac:dyDescent="0.15">
      <c r="A19" s="267">
        <v>12</v>
      </c>
      <c r="B19" s="111"/>
      <c r="C19" s="41"/>
      <c r="D19" s="42"/>
      <c r="E19" s="42"/>
      <c r="F19" s="268"/>
      <c r="G19" s="40"/>
    </row>
    <row r="20" spans="1:7" x14ac:dyDescent="0.15">
      <c r="A20" s="267">
        <v>13</v>
      </c>
      <c r="B20" s="111"/>
      <c r="C20" s="41"/>
      <c r="D20" s="42"/>
      <c r="E20" s="42"/>
      <c r="F20" s="268"/>
      <c r="G20" s="40"/>
    </row>
    <row r="21" spans="1:7" x14ac:dyDescent="0.15">
      <c r="A21" s="267">
        <v>14</v>
      </c>
      <c r="B21" s="111"/>
      <c r="C21" s="41"/>
      <c r="D21" s="42"/>
      <c r="E21" s="42"/>
      <c r="F21" s="268"/>
      <c r="G21" s="40"/>
    </row>
    <row r="22" spans="1:7" x14ac:dyDescent="0.15">
      <c r="A22" s="267">
        <v>15</v>
      </c>
      <c r="B22" s="111"/>
      <c r="C22" s="41"/>
      <c r="D22" s="42"/>
      <c r="E22" s="42"/>
      <c r="F22" s="268"/>
      <c r="G22" s="40"/>
    </row>
    <row r="23" spans="1:7" x14ac:dyDescent="0.15">
      <c r="A23" s="267">
        <v>16</v>
      </c>
      <c r="B23" s="111"/>
      <c r="C23" s="41"/>
      <c r="D23" s="42"/>
      <c r="E23" s="42"/>
      <c r="F23" s="268"/>
      <c r="G23" s="40"/>
    </row>
    <row r="24" spans="1:7" x14ac:dyDescent="0.15">
      <c r="A24" s="267">
        <v>17</v>
      </c>
      <c r="B24" s="111"/>
      <c r="C24" s="41"/>
      <c r="D24" s="42"/>
      <c r="E24" s="42"/>
      <c r="F24" s="268"/>
      <c r="G24" s="40"/>
    </row>
    <row r="25" spans="1:7" x14ac:dyDescent="0.15">
      <c r="A25" s="267">
        <v>18</v>
      </c>
      <c r="B25" s="111"/>
      <c r="C25" s="41"/>
      <c r="D25" s="42"/>
      <c r="E25" s="42"/>
      <c r="F25" s="268"/>
      <c r="G25" s="40"/>
    </row>
    <row r="26" spans="1:7" x14ac:dyDescent="0.15">
      <c r="A26" s="267">
        <v>19</v>
      </c>
      <c r="B26" s="111"/>
      <c r="C26" s="41"/>
      <c r="D26" s="42"/>
      <c r="E26" s="42"/>
      <c r="F26" s="268"/>
      <c r="G26" s="40"/>
    </row>
    <row r="27" spans="1:7" x14ac:dyDescent="0.15">
      <c r="A27" s="267">
        <v>20</v>
      </c>
      <c r="B27" s="111"/>
      <c r="C27" s="41"/>
      <c r="D27" s="42"/>
      <c r="E27" s="42"/>
      <c r="F27" s="268"/>
      <c r="G27" s="40"/>
    </row>
    <row r="28" spans="1:7" x14ac:dyDescent="0.15">
      <c r="A28" s="267">
        <v>21</v>
      </c>
      <c r="B28" s="111"/>
      <c r="C28" s="41"/>
      <c r="D28" s="42"/>
      <c r="E28" s="42"/>
      <c r="F28" s="268"/>
      <c r="G28" s="40"/>
    </row>
    <row r="29" spans="1:7" x14ac:dyDescent="0.15">
      <c r="A29" s="267">
        <v>22</v>
      </c>
      <c r="B29" s="111"/>
      <c r="C29" s="41"/>
      <c r="D29" s="42"/>
      <c r="E29" s="42"/>
      <c r="F29" s="268"/>
      <c r="G29" s="40"/>
    </row>
    <row r="30" spans="1:7" x14ac:dyDescent="0.15">
      <c r="A30" s="267">
        <v>23</v>
      </c>
      <c r="B30" s="111"/>
      <c r="C30" s="41"/>
      <c r="D30" s="42"/>
      <c r="E30" s="42"/>
      <c r="F30" s="268"/>
      <c r="G30" s="40"/>
    </row>
    <row r="31" spans="1:7" x14ac:dyDescent="0.15">
      <c r="A31" s="267">
        <v>24</v>
      </c>
      <c r="B31" s="111"/>
      <c r="C31" s="41"/>
      <c r="D31" s="42"/>
      <c r="E31" s="42"/>
      <c r="F31" s="268"/>
      <c r="G31" s="40"/>
    </row>
    <row r="32" spans="1:7" x14ac:dyDescent="0.15">
      <c r="A32" s="267">
        <v>25</v>
      </c>
      <c r="B32" s="111"/>
      <c r="C32" s="41"/>
      <c r="D32" s="42"/>
      <c r="E32" s="42"/>
      <c r="F32" s="268"/>
      <c r="G32" s="40"/>
    </row>
    <row r="33" spans="1:7" x14ac:dyDescent="0.15">
      <c r="A33" s="267">
        <v>26</v>
      </c>
      <c r="B33" s="111"/>
      <c r="C33" s="41"/>
      <c r="D33" s="42"/>
      <c r="E33" s="42"/>
      <c r="F33" s="268"/>
      <c r="G33" s="40"/>
    </row>
    <row r="34" spans="1:7" x14ac:dyDescent="0.15">
      <c r="A34" s="267">
        <v>27</v>
      </c>
      <c r="B34" s="111"/>
      <c r="C34" s="43"/>
      <c r="D34" s="42"/>
      <c r="E34" s="42"/>
      <c r="F34" s="268"/>
      <c r="G34" s="40"/>
    </row>
    <row r="35" spans="1:7" x14ac:dyDescent="0.15">
      <c r="A35" s="267">
        <v>28</v>
      </c>
      <c r="B35" s="111"/>
      <c r="C35" s="43"/>
      <c r="D35" s="42"/>
      <c r="E35" s="42"/>
      <c r="F35" s="268"/>
      <c r="G35" s="40"/>
    </row>
    <row r="36" spans="1:7" x14ac:dyDescent="0.15">
      <c r="A36" s="267">
        <v>29</v>
      </c>
      <c r="B36" s="111"/>
      <c r="C36" s="43"/>
      <c r="D36" s="42"/>
      <c r="E36" s="42"/>
      <c r="F36" s="268"/>
      <c r="G36" s="40"/>
    </row>
    <row r="37" spans="1:7" x14ac:dyDescent="0.15">
      <c r="A37" s="267">
        <v>30</v>
      </c>
      <c r="B37" s="111"/>
      <c r="C37" s="43"/>
      <c r="D37" s="42"/>
      <c r="E37" s="42"/>
      <c r="F37" s="268"/>
      <c r="G37" s="40"/>
    </row>
    <row r="38" spans="1:7" x14ac:dyDescent="0.15">
      <c r="A38" s="267">
        <v>31</v>
      </c>
      <c r="B38" s="111"/>
      <c r="C38" s="43"/>
      <c r="D38" s="42"/>
      <c r="E38" s="42"/>
      <c r="F38" s="268"/>
      <c r="G38" s="40"/>
    </row>
    <row r="39" spans="1:7" x14ac:dyDescent="0.15">
      <c r="A39" s="267">
        <v>32</v>
      </c>
      <c r="B39" s="111"/>
      <c r="C39" s="43"/>
      <c r="D39" s="42"/>
      <c r="E39" s="42"/>
      <c r="F39" s="268"/>
      <c r="G39" s="40"/>
    </row>
    <row r="40" spans="1:7" x14ac:dyDescent="0.15">
      <c r="A40" s="267">
        <v>33</v>
      </c>
      <c r="B40" s="111"/>
      <c r="C40" s="43"/>
      <c r="D40" s="42"/>
      <c r="E40" s="42"/>
      <c r="F40" s="268"/>
      <c r="G40" s="40"/>
    </row>
    <row r="41" spans="1:7" x14ac:dyDescent="0.15">
      <c r="A41" s="267">
        <v>34</v>
      </c>
      <c r="B41" s="111"/>
      <c r="C41" s="43"/>
      <c r="D41" s="42"/>
      <c r="E41" s="42"/>
      <c r="F41" s="268"/>
      <c r="G41" s="40"/>
    </row>
    <row r="42" spans="1:7" x14ac:dyDescent="0.15">
      <c r="A42" s="267">
        <v>35</v>
      </c>
      <c r="B42" s="111"/>
      <c r="C42" s="43"/>
      <c r="D42" s="42"/>
      <c r="E42" s="42"/>
      <c r="F42" s="268"/>
      <c r="G42" s="40"/>
    </row>
    <row r="43" spans="1:7" x14ac:dyDescent="0.15">
      <c r="A43" s="267">
        <v>36</v>
      </c>
      <c r="B43" s="111"/>
      <c r="C43" s="43"/>
      <c r="D43" s="42"/>
      <c r="E43" s="42"/>
      <c r="F43" s="268"/>
      <c r="G43" s="40"/>
    </row>
    <row r="44" spans="1:7" x14ac:dyDescent="0.15">
      <c r="A44" s="267">
        <v>37</v>
      </c>
      <c r="B44" s="111"/>
      <c r="C44" s="43"/>
      <c r="D44" s="42"/>
      <c r="E44" s="42"/>
      <c r="F44" s="268"/>
      <c r="G44" s="40"/>
    </row>
    <row r="45" spans="1:7" x14ac:dyDescent="0.15">
      <c r="A45" s="267">
        <v>38</v>
      </c>
      <c r="B45" s="111"/>
      <c r="C45" s="43"/>
      <c r="D45" s="42"/>
      <c r="E45" s="42"/>
      <c r="F45" s="268"/>
      <c r="G45" s="40"/>
    </row>
    <row r="46" spans="1:7" x14ac:dyDescent="0.15">
      <c r="A46" s="267">
        <v>39</v>
      </c>
      <c r="B46" s="111"/>
      <c r="C46" s="43"/>
      <c r="D46" s="42"/>
      <c r="E46" s="42"/>
      <c r="F46" s="268"/>
      <c r="G46" s="40"/>
    </row>
    <row r="47" spans="1:7" x14ac:dyDescent="0.15">
      <c r="A47" s="267">
        <v>40</v>
      </c>
      <c r="B47" s="111"/>
      <c r="C47" s="43"/>
      <c r="D47" s="42"/>
      <c r="E47" s="42"/>
      <c r="F47" s="268"/>
      <c r="G47" s="40"/>
    </row>
    <row r="48" spans="1:7" x14ac:dyDescent="0.15">
      <c r="A48" s="267">
        <v>41</v>
      </c>
      <c r="B48" s="111"/>
      <c r="C48" s="43"/>
      <c r="D48" s="42"/>
      <c r="E48" s="42"/>
      <c r="F48" s="268"/>
      <c r="G48" s="40"/>
    </row>
    <row r="49" spans="1:7" x14ac:dyDescent="0.15">
      <c r="A49" s="267">
        <v>42</v>
      </c>
      <c r="B49" s="111"/>
      <c r="C49" s="43"/>
      <c r="D49" s="42"/>
      <c r="E49" s="42"/>
      <c r="F49" s="268"/>
      <c r="G49" s="40"/>
    </row>
    <row r="50" spans="1:7" x14ac:dyDescent="0.15">
      <c r="A50" s="267">
        <v>43</v>
      </c>
      <c r="B50" s="111"/>
      <c r="C50" s="43"/>
      <c r="D50" s="42"/>
      <c r="E50" s="42"/>
      <c r="F50" s="268"/>
      <c r="G50" s="40"/>
    </row>
    <row r="51" spans="1:7" x14ac:dyDescent="0.15">
      <c r="A51" s="267">
        <v>44</v>
      </c>
      <c r="B51" s="111"/>
      <c r="C51" s="43"/>
      <c r="D51" s="42"/>
      <c r="E51" s="42"/>
      <c r="F51" s="268"/>
      <c r="G51" s="40"/>
    </row>
    <row r="52" spans="1:7" x14ac:dyDescent="0.15">
      <c r="A52" s="267">
        <v>45</v>
      </c>
      <c r="B52" s="111"/>
      <c r="C52" s="43"/>
      <c r="D52" s="42"/>
      <c r="E52" s="42"/>
      <c r="F52" s="268"/>
      <c r="G52" s="40"/>
    </row>
    <row r="53" spans="1:7" x14ac:dyDescent="0.15">
      <c r="A53" s="267">
        <v>46</v>
      </c>
      <c r="B53" s="111"/>
      <c r="C53" s="43"/>
      <c r="D53" s="42"/>
      <c r="E53" s="42"/>
      <c r="F53" s="268"/>
      <c r="G53" s="40"/>
    </row>
    <row r="54" spans="1:7" x14ac:dyDescent="0.15">
      <c r="A54" s="267">
        <v>47</v>
      </c>
      <c r="B54" s="111"/>
      <c r="C54" s="43"/>
      <c r="D54" s="42"/>
      <c r="E54" s="42"/>
      <c r="F54" s="268"/>
      <c r="G54" s="40"/>
    </row>
    <row r="55" spans="1:7" x14ac:dyDescent="0.15">
      <c r="A55" s="267">
        <v>48</v>
      </c>
      <c r="B55" s="111"/>
      <c r="C55" s="43"/>
      <c r="D55" s="42"/>
      <c r="E55" s="42"/>
      <c r="F55" s="268"/>
      <c r="G55" s="40"/>
    </row>
    <row r="56" spans="1:7" x14ac:dyDescent="0.15">
      <c r="A56" s="267">
        <v>49</v>
      </c>
      <c r="B56" s="111"/>
      <c r="C56" s="43"/>
      <c r="D56" s="42"/>
      <c r="E56" s="42"/>
      <c r="F56" s="268"/>
      <c r="G56" s="40"/>
    </row>
    <row r="57" spans="1:7" x14ac:dyDescent="0.15">
      <c r="A57" s="267">
        <v>50</v>
      </c>
      <c r="B57" s="111"/>
      <c r="C57" s="43"/>
      <c r="D57" s="42"/>
      <c r="E57" s="42"/>
      <c r="F57" s="268"/>
      <c r="G57" s="40"/>
    </row>
    <row r="58" spans="1:7" hidden="1" x14ac:dyDescent="0.15">
      <c r="A58" s="44" t="s">
        <v>47</v>
      </c>
      <c r="B58" s="112"/>
      <c r="C58" s="45"/>
      <c r="D58" s="46"/>
      <c r="E58" s="46"/>
      <c r="F58" s="47"/>
      <c r="G58" s="48"/>
    </row>
    <row r="59" spans="1:7" x14ac:dyDescent="0.15">
      <c r="A59" s="64" t="str">
        <f>"【"&amp;B2&amp;"年度実績】"</f>
        <v>【2027年度実績】</v>
      </c>
      <c r="B59" s="113"/>
      <c r="C59" s="67" t="str">
        <f>様式2!B12</f>
        <v>備品消耗品</v>
      </c>
      <c r="D59" s="65">
        <f t="shared" ref="D59:E64" si="0">SUMIFS(D$8:D$57,$C$8:$C$57,$C59)</f>
        <v>0</v>
      </c>
      <c r="E59" s="65">
        <f t="shared" si="0"/>
        <v>0</v>
      </c>
      <c r="F59" s="66"/>
      <c r="G59" s="68"/>
    </row>
    <row r="60" spans="1:7" x14ac:dyDescent="0.15">
      <c r="A60" s="64"/>
      <c r="B60" s="113"/>
      <c r="C60" s="67" t="str">
        <f>様式2!B13</f>
        <v>旅費交通費</v>
      </c>
      <c r="D60" s="65">
        <f t="shared" si="0"/>
        <v>0</v>
      </c>
      <c r="E60" s="65">
        <f t="shared" si="0"/>
        <v>0</v>
      </c>
      <c r="F60" s="66"/>
      <c r="G60" s="68"/>
    </row>
    <row r="61" spans="1:7" x14ac:dyDescent="0.15">
      <c r="A61" s="64"/>
      <c r="B61" s="113"/>
      <c r="C61" s="67" t="str">
        <f>様式2!B14</f>
        <v>委託費</v>
      </c>
      <c r="D61" s="65">
        <f t="shared" si="0"/>
        <v>0</v>
      </c>
      <c r="E61" s="65">
        <f t="shared" si="0"/>
        <v>0</v>
      </c>
      <c r="F61" s="66"/>
      <c r="G61" s="68"/>
    </row>
    <row r="62" spans="1:7" x14ac:dyDescent="0.15">
      <c r="A62" s="64"/>
      <c r="B62" s="115"/>
      <c r="C62" s="67" t="str">
        <f>様式2!B15</f>
        <v>諸謝金</v>
      </c>
      <c r="D62" s="65">
        <f t="shared" si="0"/>
        <v>0</v>
      </c>
      <c r="E62" s="65">
        <f t="shared" si="0"/>
        <v>0</v>
      </c>
      <c r="F62" s="66"/>
      <c r="G62" s="68"/>
    </row>
    <row r="63" spans="1:7" x14ac:dyDescent="0.15">
      <c r="A63" s="64"/>
      <c r="B63" s="113"/>
      <c r="C63" s="67" t="str">
        <f>様式2!B16</f>
        <v>会議費</v>
      </c>
      <c r="D63" s="65">
        <f t="shared" si="0"/>
        <v>0</v>
      </c>
      <c r="E63" s="65">
        <f t="shared" si="0"/>
        <v>0</v>
      </c>
      <c r="F63" s="66"/>
      <c r="G63" s="68"/>
    </row>
    <row r="64" spans="1:7" x14ac:dyDescent="0.15">
      <c r="A64" s="64"/>
      <c r="B64" s="113"/>
      <c r="C64" s="67" t="str">
        <f>様式2!B17</f>
        <v>その他</v>
      </c>
      <c r="D64" s="65">
        <f t="shared" si="0"/>
        <v>0</v>
      </c>
      <c r="E64" s="65">
        <f t="shared" si="0"/>
        <v>0</v>
      </c>
      <c r="F64" s="66"/>
      <c r="G64" s="68"/>
    </row>
  </sheetData>
  <phoneticPr fontId="2"/>
  <dataValidations count="1">
    <dataValidation type="list" allowBlank="1" showInputMessage="1" showErrorMessage="1" sqref="C4:C58" xr:uid="{97A52AB8-40C6-46E7-B842-4BB62663CBC4}">
      <formula1>#REF!</formula1>
    </dataValidation>
  </dataValidations>
  <pageMargins left="0.70866141732283472" right="0.51181102362204722" top="0.35433070866141736" bottom="0.15748031496062992"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7422B-D3B0-4107-997A-5AF481A24FE3}">
  <sheetPr>
    <tabColor theme="7" tint="0.79998168889431442"/>
  </sheetPr>
  <dimension ref="A1:I64"/>
  <sheetViews>
    <sheetView showGridLines="0" workbookViewId="0">
      <pane xSplit="3" ySplit="3" topLeftCell="D4" activePane="bottomRight" state="frozen"/>
      <selection activeCell="F13" sqref="F13"/>
      <selection pane="topRight" activeCell="F13" sqref="F13"/>
      <selection pane="bottomLeft" activeCell="F13" sqref="F13"/>
      <selection pane="bottomRight" activeCell="D8" sqref="D8"/>
    </sheetView>
  </sheetViews>
  <sheetFormatPr defaultRowHeight="13.5" x14ac:dyDescent="0.15"/>
  <cols>
    <col min="1" max="1" width="2.875" style="30" customWidth="1"/>
    <col min="2" max="2" width="9.5" style="30" customWidth="1"/>
    <col min="3" max="5" width="9.75" style="30" customWidth="1"/>
    <col min="6" max="6" width="31.375" style="30" customWidth="1"/>
    <col min="7" max="7" width="16.875" style="30" customWidth="1"/>
    <col min="8" max="8" width="1.5" customWidth="1"/>
  </cols>
  <sheetData>
    <row r="1" spans="1:9" ht="14.25" x14ac:dyDescent="0.15">
      <c r="B1" s="34" t="s">
        <v>267</v>
      </c>
      <c r="E1" s="294" t="s">
        <v>268</v>
      </c>
    </row>
    <row r="2" spans="1:9" ht="14.25" x14ac:dyDescent="0.15">
      <c r="B2" s="260">
        <f>様式2!E11</f>
        <v>2028</v>
      </c>
      <c r="C2" s="33"/>
      <c r="G2" s="183" t="s">
        <v>215</v>
      </c>
    </row>
    <row r="3" spans="1:9" x14ac:dyDescent="0.15">
      <c r="A3" s="52" t="s">
        <v>42</v>
      </c>
      <c r="B3" s="62" t="s">
        <v>270</v>
      </c>
      <c r="C3" s="63" t="s">
        <v>242</v>
      </c>
      <c r="D3" s="63" t="s">
        <v>243</v>
      </c>
      <c r="E3" s="63" t="s">
        <v>244</v>
      </c>
      <c r="F3" s="269" t="s">
        <v>245</v>
      </c>
      <c r="G3" s="182" t="s">
        <v>246</v>
      </c>
    </row>
    <row r="4" spans="1:9" ht="21.75" customHeight="1" x14ac:dyDescent="0.15">
      <c r="A4" s="69" t="s">
        <v>43</v>
      </c>
      <c r="B4" s="108">
        <f>(B2-1900)*366+50</f>
        <v>46898</v>
      </c>
      <c r="C4" s="70" t="s">
        <v>220</v>
      </c>
      <c r="D4" s="71">
        <v>3500</v>
      </c>
      <c r="E4" s="71">
        <f>D4</f>
        <v>3500</v>
      </c>
      <c r="F4" s="270" t="s">
        <v>51</v>
      </c>
      <c r="G4" s="72" t="s">
        <v>218</v>
      </c>
    </row>
    <row r="5" spans="1:9" ht="21.75" customHeight="1" x14ac:dyDescent="0.15">
      <c r="A5" s="184"/>
      <c r="B5" s="185">
        <f>B4+10</f>
        <v>46908</v>
      </c>
      <c r="C5" s="186" t="s">
        <v>45</v>
      </c>
      <c r="D5" s="187">
        <v>365</v>
      </c>
      <c r="E5" s="187">
        <f>D5</f>
        <v>365</v>
      </c>
      <c r="F5" s="188" t="s">
        <v>46</v>
      </c>
      <c r="G5" s="189" t="s">
        <v>217</v>
      </c>
    </row>
    <row r="6" spans="1:9" ht="21.75" customHeight="1" x14ac:dyDescent="0.15">
      <c r="A6" s="73"/>
      <c r="B6" s="109">
        <f>B5+10</f>
        <v>46918</v>
      </c>
      <c r="C6" s="74" t="s">
        <v>44</v>
      </c>
      <c r="D6" s="75">
        <v>250000</v>
      </c>
      <c r="E6" s="75">
        <f>D6*2/5</f>
        <v>100000</v>
      </c>
      <c r="F6" s="271" t="s">
        <v>216</v>
      </c>
      <c r="G6" s="190" t="s">
        <v>219</v>
      </c>
    </row>
    <row r="7" spans="1:9" x14ac:dyDescent="0.15">
      <c r="A7" s="204" t="str">
        <f>"【"&amp;B2&amp;"年度実施】"</f>
        <v>【2028年度実施】</v>
      </c>
      <c r="B7" s="205"/>
      <c r="C7" s="206"/>
      <c r="D7" s="207"/>
      <c r="E7" s="207"/>
      <c r="F7" s="208"/>
      <c r="G7" s="209"/>
    </row>
    <row r="8" spans="1:9" x14ac:dyDescent="0.15">
      <c r="A8" s="266">
        <v>1</v>
      </c>
      <c r="B8" s="110"/>
      <c r="C8" s="49"/>
      <c r="D8" s="50"/>
      <c r="E8" s="50"/>
      <c r="F8" s="272"/>
      <c r="G8" s="51"/>
      <c r="I8" t="s">
        <v>235</v>
      </c>
    </row>
    <row r="9" spans="1:9" x14ac:dyDescent="0.15">
      <c r="A9" s="267">
        <v>2</v>
      </c>
      <c r="B9" s="111"/>
      <c r="C9" s="41"/>
      <c r="D9" s="42"/>
      <c r="E9" s="42"/>
      <c r="F9" s="268"/>
      <c r="G9" s="40"/>
    </row>
    <row r="10" spans="1:9" x14ac:dyDescent="0.15">
      <c r="A10" s="267">
        <v>3</v>
      </c>
      <c r="B10" s="111"/>
      <c r="C10" s="41"/>
      <c r="D10" s="42"/>
      <c r="E10" s="42"/>
      <c r="F10" s="268"/>
      <c r="G10" s="40"/>
    </row>
    <row r="11" spans="1:9" x14ac:dyDescent="0.15">
      <c r="A11" s="267">
        <v>4</v>
      </c>
      <c r="B11" s="111"/>
      <c r="C11" s="41"/>
      <c r="D11" s="42"/>
      <c r="E11" s="42"/>
      <c r="F11" s="268"/>
      <c r="G11" s="40"/>
    </row>
    <row r="12" spans="1:9" x14ac:dyDescent="0.15">
      <c r="A12" s="267">
        <v>5</v>
      </c>
      <c r="B12" s="111"/>
      <c r="C12" s="41"/>
      <c r="D12" s="42"/>
      <c r="E12" s="42"/>
      <c r="F12" s="268"/>
      <c r="G12" s="40"/>
    </row>
    <row r="13" spans="1:9" x14ac:dyDescent="0.15">
      <c r="A13" s="267">
        <v>6</v>
      </c>
      <c r="B13" s="111"/>
      <c r="C13" s="41"/>
      <c r="D13" s="42"/>
      <c r="E13" s="42"/>
      <c r="F13" s="268"/>
      <c r="G13" s="40"/>
    </row>
    <row r="14" spans="1:9" x14ac:dyDescent="0.15">
      <c r="A14" s="267">
        <v>7</v>
      </c>
      <c r="B14" s="111"/>
      <c r="C14" s="41"/>
      <c r="D14" s="42"/>
      <c r="E14" s="42"/>
      <c r="F14" s="268"/>
      <c r="G14" s="40"/>
    </row>
    <row r="15" spans="1:9" x14ac:dyDescent="0.15">
      <c r="A15" s="267">
        <v>8</v>
      </c>
      <c r="B15" s="111"/>
      <c r="C15" s="41"/>
      <c r="D15" s="42"/>
      <c r="E15" s="42"/>
      <c r="F15" s="268"/>
      <c r="G15" s="40"/>
    </row>
    <row r="16" spans="1:9" x14ac:dyDescent="0.15">
      <c r="A16" s="267">
        <v>9</v>
      </c>
      <c r="B16" s="111"/>
      <c r="C16" s="41"/>
      <c r="D16" s="42"/>
      <c r="E16" s="42"/>
      <c r="F16" s="268"/>
      <c r="G16" s="40"/>
    </row>
    <row r="17" spans="1:7" x14ac:dyDescent="0.15">
      <c r="A17" s="267">
        <v>10</v>
      </c>
      <c r="B17" s="111"/>
      <c r="C17" s="41"/>
      <c r="D17" s="42"/>
      <c r="E17" s="42"/>
      <c r="F17" s="268"/>
      <c r="G17" s="40"/>
    </row>
    <row r="18" spans="1:7" x14ac:dyDescent="0.15">
      <c r="A18" s="267">
        <v>11</v>
      </c>
      <c r="B18" s="111"/>
      <c r="C18" s="41"/>
      <c r="D18" s="42"/>
      <c r="E18" s="42"/>
      <c r="F18" s="268"/>
      <c r="G18" s="40"/>
    </row>
    <row r="19" spans="1:7" x14ac:dyDescent="0.15">
      <c r="A19" s="267">
        <v>12</v>
      </c>
      <c r="B19" s="111"/>
      <c r="C19" s="41"/>
      <c r="D19" s="42"/>
      <c r="E19" s="42"/>
      <c r="F19" s="268"/>
      <c r="G19" s="40"/>
    </row>
    <row r="20" spans="1:7" x14ac:dyDescent="0.15">
      <c r="A20" s="267">
        <v>13</v>
      </c>
      <c r="B20" s="111"/>
      <c r="C20" s="41"/>
      <c r="D20" s="42"/>
      <c r="E20" s="42"/>
      <c r="F20" s="268"/>
      <c r="G20" s="40"/>
    </row>
    <row r="21" spans="1:7" x14ac:dyDescent="0.15">
      <c r="A21" s="267">
        <v>14</v>
      </c>
      <c r="B21" s="111"/>
      <c r="C21" s="41"/>
      <c r="D21" s="42"/>
      <c r="E21" s="42"/>
      <c r="F21" s="268"/>
      <c r="G21" s="40"/>
    </row>
    <row r="22" spans="1:7" x14ac:dyDescent="0.15">
      <c r="A22" s="267">
        <v>15</v>
      </c>
      <c r="B22" s="111"/>
      <c r="C22" s="41"/>
      <c r="D22" s="42"/>
      <c r="E22" s="42"/>
      <c r="F22" s="268"/>
      <c r="G22" s="40"/>
    </row>
    <row r="23" spans="1:7" x14ac:dyDescent="0.15">
      <c r="A23" s="267">
        <v>16</v>
      </c>
      <c r="B23" s="111"/>
      <c r="C23" s="41"/>
      <c r="D23" s="42"/>
      <c r="E23" s="42"/>
      <c r="F23" s="268"/>
      <c r="G23" s="40"/>
    </row>
    <row r="24" spans="1:7" x14ac:dyDescent="0.15">
      <c r="A24" s="267">
        <v>17</v>
      </c>
      <c r="B24" s="111"/>
      <c r="C24" s="41"/>
      <c r="D24" s="42"/>
      <c r="E24" s="42"/>
      <c r="F24" s="268"/>
      <c r="G24" s="40"/>
    </row>
    <row r="25" spans="1:7" x14ac:dyDescent="0.15">
      <c r="A25" s="267">
        <v>18</v>
      </c>
      <c r="B25" s="111"/>
      <c r="C25" s="41"/>
      <c r="D25" s="42"/>
      <c r="E25" s="42"/>
      <c r="F25" s="268"/>
      <c r="G25" s="40"/>
    </row>
    <row r="26" spans="1:7" x14ac:dyDescent="0.15">
      <c r="A26" s="267">
        <v>19</v>
      </c>
      <c r="B26" s="111"/>
      <c r="C26" s="41"/>
      <c r="D26" s="42"/>
      <c r="E26" s="42"/>
      <c r="F26" s="268"/>
      <c r="G26" s="40"/>
    </row>
    <row r="27" spans="1:7" x14ac:dyDescent="0.15">
      <c r="A27" s="267">
        <v>20</v>
      </c>
      <c r="B27" s="111"/>
      <c r="C27" s="41"/>
      <c r="D27" s="42"/>
      <c r="E27" s="42"/>
      <c r="F27" s="268"/>
      <c r="G27" s="40"/>
    </row>
    <row r="28" spans="1:7" x14ac:dyDescent="0.15">
      <c r="A28" s="267">
        <v>21</v>
      </c>
      <c r="B28" s="111"/>
      <c r="C28" s="41"/>
      <c r="D28" s="42"/>
      <c r="E28" s="42"/>
      <c r="F28" s="268"/>
      <c r="G28" s="40"/>
    </row>
    <row r="29" spans="1:7" x14ac:dyDescent="0.15">
      <c r="A29" s="267">
        <v>22</v>
      </c>
      <c r="B29" s="111"/>
      <c r="C29" s="41"/>
      <c r="D29" s="42"/>
      <c r="E29" s="42"/>
      <c r="F29" s="268"/>
      <c r="G29" s="40"/>
    </row>
    <row r="30" spans="1:7" x14ac:dyDescent="0.15">
      <c r="A30" s="267">
        <v>23</v>
      </c>
      <c r="B30" s="111"/>
      <c r="C30" s="41"/>
      <c r="D30" s="42"/>
      <c r="E30" s="42"/>
      <c r="F30" s="268"/>
      <c r="G30" s="40"/>
    </row>
    <row r="31" spans="1:7" x14ac:dyDescent="0.15">
      <c r="A31" s="267">
        <v>24</v>
      </c>
      <c r="B31" s="111"/>
      <c r="C31" s="41"/>
      <c r="D31" s="42"/>
      <c r="E31" s="42"/>
      <c r="F31" s="268"/>
      <c r="G31" s="40"/>
    </row>
    <row r="32" spans="1:7" x14ac:dyDescent="0.15">
      <c r="A32" s="267">
        <v>25</v>
      </c>
      <c r="B32" s="111"/>
      <c r="C32" s="41"/>
      <c r="D32" s="42"/>
      <c r="E32" s="42"/>
      <c r="F32" s="268"/>
      <c r="G32" s="40"/>
    </row>
    <row r="33" spans="1:7" x14ac:dyDescent="0.15">
      <c r="A33" s="267">
        <v>26</v>
      </c>
      <c r="B33" s="111"/>
      <c r="C33" s="41"/>
      <c r="D33" s="42"/>
      <c r="E33" s="42"/>
      <c r="F33" s="268"/>
      <c r="G33" s="40"/>
    </row>
    <row r="34" spans="1:7" x14ac:dyDescent="0.15">
      <c r="A34" s="267">
        <v>27</v>
      </c>
      <c r="B34" s="111"/>
      <c r="C34" s="43"/>
      <c r="D34" s="42"/>
      <c r="E34" s="42"/>
      <c r="F34" s="268"/>
      <c r="G34" s="40"/>
    </row>
    <row r="35" spans="1:7" x14ac:dyDescent="0.15">
      <c r="A35" s="267">
        <v>28</v>
      </c>
      <c r="B35" s="111"/>
      <c r="C35" s="43"/>
      <c r="D35" s="42"/>
      <c r="E35" s="42"/>
      <c r="F35" s="268"/>
      <c r="G35" s="40"/>
    </row>
    <row r="36" spans="1:7" x14ac:dyDescent="0.15">
      <c r="A36" s="267">
        <v>29</v>
      </c>
      <c r="B36" s="111"/>
      <c r="C36" s="43"/>
      <c r="D36" s="42"/>
      <c r="E36" s="42"/>
      <c r="F36" s="268"/>
      <c r="G36" s="40"/>
    </row>
    <row r="37" spans="1:7" x14ac:dyDescent="0.15">
      <c r="A37" s="267">
        <v>30</v>
      </c>
      <c r="B37" s="111"/>
      <c r="C37" s="43"/>
      <c r="D37" s="42"/>
      <c r="E37" s="42"/>
      <c r="F37" s="268"/>
      <c r="G37" s="40"/>
    </row>
    <row r="38" spans="1:7" x14ac:dyDescent="0.15">
      <c r="A38" s="267">
        <v>31</v>
      </c>
      <c r="B38" s="111"/>
      <c r="C38" s="43"/>
      <c r="D38" s="42"/>
      <c r="E38" s="42"/>
      <c r="F38" s="268"/>
      <c r="G38" s="40"/>
    </row>
    <row r="39" spans="1:7" x14ac:dyDescent="0.15">
      <c r="A39" s="267">
        <v>32</v>
      </c>
      <c r="B39" s="111"/>
      <c r="C39" s="43"/>
      <c r="D39" s="42"/>
      <c r="E39" s="42"/>
      <c r="F39" s="268"/>
      <c r="G39" s="40"/>
    </row>
    <row r="40" spans="1:7" x14ac:dyDescent="0.15">
      <c r="A40" s="267">
        <v>33</v>
      </c>
      <c r="B40" s="111"/>
      <c r="C40" s="43"/>
      <c r="D40" s="42"/>
      <c r="E40" s="42"/>
      <c r="F40" s="268"/>
      <c r="G40" s="40"/>
    </row>
    <row r="41" spans="1:7" x14ac:dyDescent="0.15">
      <c r="A41" s="267">
        <v>34</v>
      </c>
      <c r="B41" s="111"/>
      <c r="C41" s="43"/>
      <c r="D41" s="42"/>
      <c r="E41" s="42"/>
      <c r="F41" s="268"/>
      <c r="G41" s="40"/>
    </row>
    <row r="42" spans="1:7" x14ac:dyDescent="0.15">
      <c r="A42" s="267">
        <v>35</v>
      </c>
      <c r="B42" s="111"/>
      <c r="C42" s="43"/>
      <c r="D42" s="42"/>
      <c r="E42" s="42"/>
      <c r="F42" s="268"/>
      <c r="G42" s="40"/>
    </row>
    <row r="43" spans="1:7" x14ac:dyDescent="0.15">
      <c r="A43" s="267">
        <v>36</v>
      </c>
      <c r="B43" s="111"/>
      <c r="C43" s="43"/>
      <c r="D43" s="42"/>
      <c r="E43" s="42"/>
      <c r="F43" s="268"/>
      <c r="G43" s="40"/>
    </row>
    <row r="44" spans="1:7" x14ac:dyDescent="0.15">
      <c r="A44" s="267">
        <v>37</v>
      </c>
      <c r="B44" s="111"/>
      <c r="C44" s="43"/>
      <c r="D44" s="42"/>
      <c r="E44" s="42"/>
      <c r="F44" s="268"/>
      <c r="G44" s="40"/>
    </row>
    <row r="45" spans="1:7" x14ac:dyDescent="0.15">
      <c r="A45" s="267">
        <v>38</v>
      </c>
      <c r="B45" s="111"/>
      <c r="C45" s="43"/>
      <c r="D45" s="42"/>
      <c r="E45" s="42"/>
      <c r="F45" s="268"/>
      <c r="G45" s="40"/>
    </row>
    <row r="46" spans="1:7" x14ac:dyDescent="0.15">
      <c r="A46" s="267">
        <v>39</v>
      </c>
      <c r="B46" s="111"/>
      <c r="C46" s="43"/>
      <c r="D46" s="42"/>
      <c r="E46" s="42"/>
      <c r="F46" s="268"/>
      <c r="G46" s="40"/>
    </row>
    <row r="47" spans="1:7" x14ac:dyDescent="0.15">
      <c r="A47" s="267">
        <v>40</v>
      </c>
      <c r="B47" s="111"/>
      <c r="C47" s="43"/>
      <c r="D47" s="42"/>
      <c r="E47" s="42"/>
      <c r="F47" s="268"/>
      <c r="G47" s="40"/>
    </row>
    <row r="48" spans="1:7" x14ac:dyDescent="0.15">
      <c r="A48" s="267">
        <v>41</v>
      </c>
      <c r="B48" s="111"/>
      <c r="C48" s="43"/>
      <c r="D48" s="42"/>
      <c r="E48" s="42"/>
      <c r="F48" s="268"/>
      <c r="G48" s="40"/>
    </row>
    <row r="49" spans="1:7" x14ac:dyDescent="0.15">
      <c r="A49" s="267">
        <v>42</v>
      </c>
      <c r="B49" s="111"/>
      <c r="C49" s="43"/>
      <c r="D49" s="42"/>
      <c r="E49" s="42"/>
      <c r="F49" s="268"/>
      <c r="G49" s="40"/>
    </row>
    <row r="50" spans="1:7" x14ac:dyDescent="0.15">
      <c r="A50" s="267">
        <v>43</v>
      </c>
      <c r="B50" s="111"/>
      <c r="C50" s="43"/>
      <c r="D50" s="42"/>
      <c r="E50" s="42"/>
      <c r="F50" s="268"/>
      <c r="G50" s="40"/>
    </row>
    <row r="51" spans="1:7" x14ac:dyDescent="0.15">
      <c r="A51" s="267">
        <v>44</v>
      </c>
      <c r="B51" s="111"/>
      <c r="C51" s="43"/>
      <c r="D51" s="42"/>
      <c r="E51" s="42"/>
      <c r="F51" s="268"/>
      <c r="G51" s="40"/>
    </row>
    <row r="52" spans="1:7" x14ac:dyDescent="0.15">
      <c r="A52" s="267">
        <v>45</v>
      </c>
      <c r="B52" s="111"/>
      <c r="C52" s="43"/>
      <c r="D52" s="42"/>
      <c r="E52" s="42"/>
      <c r="F52" s="268"/>
      <c r="G52" s="40"/>
    </row>
    <row r="53" spans="1:7" x14ac:dyDescent="0.15">
      <c r="A53" s="267">
        <v>46</v>
      </c>
      <c r="B53" s="111"/>
      <c r="C53" s="43"/>
      <c r="D53" s="42"/>
      <c r="E53" s="42"/>
      <c r="F53" s="268"/>
      <c r="G53" s="40"/>
    </row>
    <row r="54" spans="1:7" x14ac:dyDescent="0.15">
      <c r="A54" s="267">
        <v>47</v>
      </c>
      <c r="B54" s="111"/>
      <c r="C54" s="43"/>
      <c r="D54" s="42"/>
      <c r="E54" s="42"/>
      <c r="F54" s="268"/>
      <c r="G54" s="40"/>
    </row>
    <row r="55" spans="1:7" x14ac:dyDescent="0.15">
      <c r="A55" s="267">
        <v>48</v>
      </c>
      <c r="B55" s="111"/>
      <c r="C55" s="43"/>
      <c r="D55" s="42"/>
      <c r="E55" s="42"/>
      <c r="F55" s="268"/>
      <c r="G55" s="40"/>
    </row>
    <row r="56" spans="1:7" x14ac:dyDescent="0.15">
      <c r="A56" s="267">
        <v>49</v>
      </c>
      <c r="B56" s="111"/>
      <c r="C56" s="43"/>
      <c r="D56" s="42"/>
      <c r="E56" s="42"/>
      <c r="F56" s="268"/>
      <c r="G56" s="40"/>
    </row>
    <row r="57" spans="1:7" x14ac:dyDescent="0.15">
      <c r="A57" s="267">
        <v>50</v>
      </c>
      <c r="B57" s="111"/>
      <c r="C57" s="43"/>
      <c r="D57" s="42"/>
      <c r="E57" s="42"/>
      <c r="F57" s="268"/>
      <c r="G57" s="40"/>
    </row>
    <row r="58" spans="1:7" hidden="1" x14ac:dyDescent="0.15">
      <c r="A58" s="44" t="s">
        <v>47</v>
      </c>
      <c r="B58" s="112"/>
      <c r="C58" s="45"/>
      <c r="D58" s="46"/>
      <c r="E58" s="46"/>
      <c r="F58" s="47"/>
      <c r="G58" s="48"/>
    </row>
    <row r="59" spans="1:7" x14ac:dyDescent="0.15">
      <c r="A59" s="64" t="str">
        <f>"【"&amp;B2&amp;"年度実績】"</f>
        <v>【2028年度実績】</v>
      </c>
      <c r="B59" s="113"/>
      <c r="C59" s="67" t="str">
        <f>様式2!B12</f>
        <v>備品消耗品</v>
      </c>
      <c r="D59" s="65">
        <f t="shared" ref="D59:E64" si="0">SUMIFS(D$8:D$57,$C$8:$C$57,$C59)</f>
        <v>0</v>
      </c>
      <c r="E59" s="65">
        <f t="shared" si="0"/>
        <v>0</v>
      </c>
      <c r="F59" s="66"/>
      <c r="G59" s="68"/>
    </row>
    <row r="60" spans="1:7" x14ac:dyDescent="0.15">
      <c r="A60" s="64"/>
      <c r="B60" s="113"/>
      <c r="C60" s="67" t="str">
        <f>様式2!B13</f>
        <v>旅費交通費</v>
      </c>
      <c r="D60" s="65">
        <f t="shared" si="0"/>
        <v>0</v>
      </c>
      <c r="E60" s="65">
        <f t="shared" si="0"/>
        <v>0</v>
      </c>
      <c r="F60" s="66"/>
      <c r="G60" s="68"/>
    </row>
    <row r="61" spans="1:7" x14ac:dyDescent="0.15">
      <c r="A61" s="64"/>
      <c r="B61" s="113"/>
      <c r="C61" s="67" t="str">
        <f>様式2!B14</f>
        <v>委託費</v>
      </c>
      <c r="D61" s="65">
        <f t="shared" si="0"/>
        <v>0</v>
      </c>
      <c r="E61" s="65">
        <f t="shared" si="0"/>
        <v>0</v>
      </c>
      <c r="F61" s="66"/>
      <c r="G61" s="68"/>
    </row>
    <row r="62" spans="1:7" x14ac:dyDescent="0.15">
      <c r="A62" s="64"/>
      <c r="B62" s="115"/>
      <c r="C62" s="67" t="str">
        <f>様式2!B15</f>
        <v>諸謝金</v>
      </c>
      <c r="D62" s="65">
        <f t="shared" si="0"/>
        <v>0</v>
      </c>
      <c r="E62" s="65">
        <f t="shared" si="0"/>
        <v>0</v>
      </c>
      <c r="F62" s="66"/>
      <c r="G62" s="68"/>
    </row>
    <row r="63" spans="1:7" x14ac:dyDescent="0.15">
      <c r="A63" s="64"/>
      <c r="B63" s="113"/>
      <c r="C63" s="67" t="str">
        <f>様式2!B16</f>
        <v>会議費</v>
      </c>
      <c r="D63" s="65">
        <f t="shared" si="0"/>
        <v>0</v>
      </c>
      <c r="E63" s="65">
        <f t="shared" si="0"/>
        <v>0</v>
      </c>
      <c r="F63" s="66"/>
      <c r="G63" s="68"/>
    </row>
    <row r="64" spans="1:7" x14ac:dyDescent="0.15">
      <c r="A64" s="64"/>
      <c r="B64" s="113"/>
      <c r="C64" s="67" t="str">
        <f>様式2!B17</f>
        <v>その他</v>
      </c>
      <c r="D64" s="65">
        <f t="shared" si="0"/>
        <v>0</v>
      </c>
      <c r="E64" s="65">
        <f t="shared" si="0"/>
        <v>0</v>
      </c>
      <c r="F64" s="66"/>
      <c r="G64" s="68"/>
    </row>
  </sheetData>
  <phoneticPr fontId="2"/>
  <dataValidations disablePrompts="1" count="1">
    <dataValidation type="list" allowBlank="1" showInputMessage="1" showErrorMessage="1" sqref="C4:C58" xr:uid="{D1099DBD-376B-4C5F-918A-60831331F8A6}">
      <formula1>#REF!</formula1>
    </dataValidation>
  </dataValidations>
  <pageMargins left="0.70866141732283472" right="0.51181102362204722" top="0.35433070866141736" bottom="0.15748031496062992"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6D9F6-AED2-4509-AC7B-F225BD574E9D}">
  <sheetPr>
    <tabColor theme="7" tint="0.79998168889431442"/>
  </sheetPr>
  <dimension ref="A1:M21"/>
  <sheetViews>
    <sheetView showGridLines="0" workbookViewId="0">
      <selection activeCell="I19" sqref="I19"/>
    </sheetView>
  </sheetViews>
  <sheetFormatPr defaultRowHeight="13.5" x14ac:dyDescent="0.15"/>
  <cols>
    <col min="1" max="1" width="2" style="30" customWidth="1"/>
    <col min="2" max="2" width="9.5" style="30" customWidth="1"/>
    <col min="3" max="10" width="9.75" style="30" customWidth="1"/>
    <col min="11" max="11" width="2.375" style="30" customWidth="1"/>
    <col min="13" max="13" width="3.625" customWidth="1"/>
  </cols>
  <sheetData>
    <row r="1" spans="1:13" x14ac:dyDescent="0.15">
      <c r="A1" s="30" t="s">
        <v>39</v>
      </c>
    </row>
    <row r="2" spans="1:13" ht="30.75" customHeight="1" x14ac:dyDescent="0.15">
      <c r="C2" s="12" t="s">
        <v>54</v>
      </c>
      <c r="E2" s="32"/>
      <c r="L2" t="s">
        <v>233</v>
      </c>
      <c r="M2" s="203"/>
    </row>
    <row r="3" spans="1:13" x14ac:dyDescent="0.15">
      <c r="C3" s="31"/>
      <c r="E3" s="32"/>
    </row>
    <row r="4" spans="1:13" x14ac:dyDescent="0.15">
      <c r="B4" s="30" t="s">
        <v>16</v>
      </c>
      <c r="C4" s="33" t="str">
        <f>INPUT!C2</f>
        <v>No.2026-7</v>
      </c>
      <c r="H4" s="77" t="s">
        <v>53</v>
      </c>
      <c r="I4" s="77" t="s">
        <v>118</v>
      </c>
      <c r="J4" s="77"/>
      <c r="L4" t="s">
        <v>234</v>
      </c>
      <c r="M4" s="76"/>
    </row>
    <row r="5" spans="1:13" ht="26.25" customHeight="1" x14ac:dyDescent="0.15">
      <c r="B5" s="30" t="s">
        <v>17</v>
      </c>
      <c r="C5" s="275" t="str">
        <f>INPUT!C3</f>
        <v>AAA</v>
      </c>
      <c r="D5" s="275"/>
      <c r="E5" s="275"/>
      <c r="F5" s="275"/>
      <c r="G5" s="275"/>
      <c r="H5" s="275"/>
      <c r="I5" s="275"/>
      <c r="J5" s="275"/>
      <c r="K5" s="258"/>
      <c r="M5" s="76"/>
    </row>
    <row r="6" spans="1:13" x14ac:dyDescent="0.15">
      <c r="B6" s="30" t="s">
        <v>40</v>
      </c>
      <c r="C6" s="33" t="str">
        <f>INPUT!C4</f>
        <v>BBB</v>
      </c>
      <c r="M6" s="76"/>
    </row>
    <row r="7" spans="1:13" x14ac:dyDescent="0.15">
      <c r="B7" s="30" t="s">
        <v>41</v>
      </c>
      <c r="C7" s="33" t="str">
        <f>INPUT!C5</f>
        <v>CCC</v>
      </c>
      <c r="M7" s="76"/>
    </row>
    <row r="8" spans="1:13" x14ac:dyDescent="0.15">
      <c r="C8" s="33"/>
    </row>
    <row r="9" spans="1:13" x14ac:dyDescent="0.15">
      <c r="C9" s="33"/>
      <c r="M9" s="76"/>
    </row>
    <row r="10" spans="1:13" ht="18" customHeight="1" x14ac:dyDescent="0.15">
      <c r="B10" s="191" t="s">
        <v>222</v>
      </c>
      <c r="C10" s="55" t="s">
        <v>48</v>
      </c>
      <c r="D10" s="227"/>
      <c r="E10" s="54"/>
      <c r="F10" s="55" t="s">
        <v>49</v>
      </c>
      <c r="G10" s="227"/>
      <c r="H10" s="54"/>
      <c r="I10" s="234" t="s">
        <v>229</v>
      </c>
      <c r="J10" s="235"/>
    </row>
    <row r="11" spans="1:13" ht="18" customHeight="1" x14ac:dyDescent="0.15">
      <c r="B11" s="61"/>
      <c r="C11" s="230">
        <f>I11</f>
        <v>2026</v>
      </c>
      <c r="D11" s="231">
        <f>J11</f>
        <v>2027</v>
      </c>
      <c r="E11" s="242">
        <f>D11+1</f>
        <v>2028</v>
      </c>
      <c r="F11" s="230">
        <f>I11</f>
        <v>2026</v>
      </c>
      <c r="G11" s="231">
        <f>J11</f>
        <v>2027</v>
      </c>
      <c r="H11" s="242">
        <f>G11+1</f>
        <v>2028</v>
      </c>
      <c r="I11" s="230">
        <f>様式一覧!E2</f>
        <v>2026</v>
      </c>
      <c r="J11" s="232">
        <f>I11+1</f>
        <v>2027</v>
      </c>
      <c r="K11" s="264"/>
    </row>
    <row r="12" spans="1:13" ht="18" customHeight="1" x14ac:dyDescent="0.15">
      <c r="B12" s="58" t="s">
        <v>44</v>
      </c>
      <c r="C12" s="295">
        <f>'様式2-1'!D59</f>
        <v>0</v>
      </c>
      <c r="D12" s="296">
        <f>'様式2-2'!E59</f>
        <v>0</v>
      </c>
      <c r="E12" s="297">
        <f>'様式2-3'!F59</f>
        <v>0</v>
      </c>
      <c r="F12" s="295">
        <f>'様式2-1'!E59</f>
        <v>0</v>
      </c>
      <c r="G12" s="296">
        <f>'様式2-2'!F59</f>
        <v>0</v>
      </c>
      <c r="H12" s="297">
        <f>'様式2-3'!G59</f>
        <v>0</v>
      </c>
      <c r="I12" s="295">
        <f>INPUT!C10</f>
        <v>0</v>
      </c>
      <c r="J12" s="297">
        <f>INPUT!D10</f>
        <v>0</v>
      </c>
      <c r="K12" s="265"/>
      <c r="L12" s="30" t="s">
        <v>271</v>
      </c>
    </row>
    <row r="13" spans="1:13" ht="18" customHeight="1" x14ac:dyDescent="0.15">
      <c r="B13" s="59" t="s">
        <v>45</v>
      </c>
      <c r="C13" s="298">
        <f>'様式2-1'!D60</f>
        <v>0</v>
      </c>
      <c r="D13" s="299">
        <f>'様式2-2'!E60</f>
        <v>0</v>
      </c>
      <c r="E13" s="300">
        <f>'様式2-3'!F60</f>
        <v>0</v>
      </c>
      <c r="F13" s="298">
        <f>'様式2-1'!E60</f>
        <v>0</v>
      </c>
      <c r="G13" s="299">
        <f>'様式2-2'!F60</f>
        <v>0</v>
      </c>
      <c r="H13" s="300">
        <f>'様式2-3'!G60</f>
        <v>0</v>
      </c>
      <c r="I13" s="298">
        <f>INPUT!C11</f>
        <v>0</v>
      </c>
      <c r="J13" s="300">
        <f>INPUT!D11</f>
        <v>0</v>
      </c>
      <c r="K13" s="265"/>
      <c r="L13" t="s">
        <v>272</v>
      </c>
    </row>
    <row r="14" spans="1:13" ht="18" customHeight="1" x14ac:dyDescent="0.15">
      <c r="B14" s="59" t="s">
        <v>127</v>
      </c>
      <c r="C14" s="298">
        <f>'様式2-1'!D61</f>
        <v>0</v>
      </c>
      <c r="D14" s="299">
        <f>'様式2-2'!E61</f>
        <v>0</v>
      </c>
      <c r="E14" s="300">
        <f>'様式2-3'!F61</f>
        <v>0</v>
      </c>
      <c r="F14" s="298">
        <f>'様式2-1'!E61</f>
        <v>0</v>
      </c>
      <c r="G14" s="299">
        <f>'様式2-2'!F61</f>
        <v>0</v>
      </c>
      <c r="H14" s="300">
        <f>'様式2-3'!G61</f>
        <v>0</v>
      </c>
      <c r="I14" s="298">
        <f>INPUT!C12</f>
        <v>0</v>
      </c>
      <c r="J14" s="300">
        <f>INPUT!D12</f>
        <v>0</v>
      </c>
      <c r="K14" s="265"/>
    </row>
    <row r="15" spans="1:13" ht="18" customHeight="1" x14ac:dyDescent="0.15">
      <c r="B15" s="59" t="s">
        <v>85</v>
      </c>
      <c r="C15" s="298">
        <f>'様式2-1'!D62</f>
        <v>0</v>
      </c>
      <c r="D15" s="299">
        <f>'様式2-2'!E62</f>
        <v>0</v>
      </c>
      <c r="E15" s="300">
        <f>'様式2-3'!F62</f>
        <v>0</v>
      </c>
      <c r="F15" s="298">
        <f>'様式2-1'!E62</f>
        <v>0</v>
      </c>
      <c r="G15" s="299">
        <f>'様式2-2'!F62</f>
        <v>0</v>
      </c>
      <c r="H15" s="300">
        <f>'様式2-3'!G62</f>
        <v>0</v>
      </c>
      <c r="I15" s="298">
        <f>INPUT!C13</f>
        <v>0</v>
      </c>
      <c r="J15" s="300">
        <f>INPUT!D13</f>
        <v>0</v>
      </c>
      <c r="K15" s="265"/>
    </row>
    <row r="16" spans="1:13" ht="18" customHeight="1" x14ac:dyDescent="0.15">
      <c r="B16" s="114" t="s">
        <v>128</v>
      </c>
      <c r="C16" s="301">
        <f>'様式2-1'!D63</f>
        <v>0</v>
      </c>
      <c r="D16" s="302">
        <f>'様式2-2'!E63</f>
        <v>0</v>
      </c>
      <c r="E16" s="303">
        <f>'様式2-3'!F63</f>
        <v>0</v>
      </c>
      <c r="F16" s="301">
        <f>'様式2-1'!E63</f>
        <v>0</v>
      </c>
      <c r="G16" s="302">
        <f>'様式2-2'!F63</f>
        <v>0</v>
      </c>
      <c r="H16" s="303">
        <f>'様式2-3'!G63</f>
        <v>0</v>
      </c>
      <c r="I16" s="301">
        <f>INPUT!C14</f>
        <v>0</v>
      </c>
      <c r="J16" s="303">
        <f>INPUT!D14</f>
        <v>0</v>
      </c>
      <c r="K16" s="265"/>
    </row>
    <row r="17" spans="2:13" ht="18" customHeight="1" x14ac:dyDescent="0.15">
      <c r="B17" s="60" t="s">
        <v>86</v>
      </c>
      <c r="C17" s="304">
        <f>'様式2-1'!D64</f>
        <v>0</v>
      </c>
      <c r="D17" s="305">
        <f>'様式2-2'!E64</f>
        <v>0</v>
      </c>
      <c r="E17" s="306">
        <f>'様式2-3'!F64</f>
        <v>0</v>
      </c>
      <c r="F17" s="304">
        <f>'様式2-1'!E64</f>
        <v>0</v>
      </c>
      <c r="G17" s="305">
        <f>'様式2-2'!F64</f>
        <v>0</v>
      </c>
      <c r="H17" s="306">
        <f>'様式2-3'!G64</f>
        <v>0</v>
      </c>
      <c r="I17" s="304">
        <f>INPUT!C15</f>
        <v>0</v>
      </c>
      <c r="J17" s="306">
        <f>INPUT!D15</f>
        <v>0</v>
      </c>
      <c r="K17" s="265"/>
    </row>
    <row r="18" spans="2:13" ht="18" customHeight="1" x14ac:dyDescent="0.15">
      <c r="B18" s="56" t="s">
        <v>87</v>
      </c>
      <c r="C18" s="307">
        <f t="shared" ref="C18:E18" si="0">SUM(C12:C17)</f>
        <v>0</v>
      </c>
      <c r="D18" s="308">
        <f t="shared" si="0"/>
        <v>0</v>
      </c>
      <c r="E18" s="309">
        <f t="shared" si="0"/>
        <v>0</v>
      </c>
      <c r="F18" s="307">
        <f t="shared" ref="F18:H18" si="1">SUM(F12:F17)</f>
        <v>0</v>
      </c>
      <c r="G18" s="308">
        <f t="shared" si="1"/>
        <v>0</v>
      </c>
      <c r="H18" s="309">
        <f t="shared" ref="H18" si="2">SUM(H12:H17)</f>
        <v>0</v>
      </c>
      <c r="I18" s="295">
        <f>SUM(I12:I17)</f>
        <v>0</v>
      </c>
      <c r="J18" s="297">
        <f>SUM(J12:J17)</f>
        <v>0</v>
      </c>
      <c r="K18" s="265"/>
    </row>
    <row r="19" spans="2:13" ht="18" customHeight="1" x14ac:dyDescent="0.15">
      <c r="B19" s="241" t="s">
        <v>264</v>
      </c>
      <c r="C19" s="310"/>
      <c r="D19" s="311"/>
      <c r="E19" s="312"/>
      <c r="F19" s="310"/>
      <c r="G19" s="311"/>
      <c r="H19" s="312"/>
      <c r="I19" s="304">
        <f>IF(I18&gt;2000,2000,I18)</f>
        <v>0</v>
      </c>
      <c r="J19" s="306">
        <f>IF(J18&gt;2000,2000,J18)</f>
        <v>0</v>
      </c>
      <c r="K19" s="265"/>
    </row>
    <row r="20" spans="2:13" ht="18" customHeight="1" x14ac:dyDescent="0.15">
      <c r="B20" s="57"/>
      <c r="C20" s="236"/>
      <c r="D20" s="77"/>
      <c r="E20" s="237"/>
      <c r="F20" s="236"/>
      <c r="G20" s="238" t="s">
        <v>50</v>
      </c>
      <c r="H20" s="313">
        <f>SUM(F18:H18)</f>
        <v>0</v>
      </c>
      <c r="I20" s="233" t="s">
        <v>50</v>
      </c>
      <c r="J20" s="314">
        <f>I19+J19</f>
        <v>0</v>
      </c>
      <c r="K20" s="39"/>
    </row>
    <row r="21" spans="2:13" x14ac:dyDescent="0.15">
      <c r="C21" s="53"/>
      <c r="D21" s="39"/>
      <c r="M21" s="76"/>
    </row>
  </sheetData>
  <mergeCells count="1">
    <mergeCell ref="C5:J5"/>
  </mergeCells>
  <phoneticPr fontId="2"/>
  <pageMargins left="0.70866141732283472" right="0.5118110236220472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56FB-DFD2-456B-A69C-5700B2CAE9ED}">
  <sheetPr>
    <tabColor theme="7" tint="0.79998168889431442"/>
  </sheetPr>
  <dimension ref="A1:H36"/>
  <sheetViews>
    <sheetView showGridLines="0" topLeftCell="A13" workbookViewId="0">
      <selection activeCell="P27" sqref="P27"/>
    </sheetView>
  </sheetViews>
  <sheetFormatPr defaultRowHeight="13.5" x14ac:dyDescent="0.15"/>
  <cols>
    <col min="1" max="1" width="2.5" style="11" customWidth="1"/>
    <col min="2" max="2" width="11.25" style="11" customWidth="1"/>
    <col min="3" max="3" width="25.625" style="11" customWidth="1"/>
    <col min="4" max="4" width="41.625" style="11" customWidth="1"/>
    <col min="5" max="5" width="6.625" style="11" customWidth="1"/>
    <col min="6" max="6" width="1.5" style="11" customWidth="1"/>
    <col min="7" max="7" width="15.125" style="11" customWidth="1"/>
    <col min="8" max="8" width="3.75" style="11" customWidth="1"/>
  </cols>
  <sheetData>
    <row r="1" spans="1:7" x14ac:dyDescent="0.15">
      <c r="A1" s="11" t="s">
        <v>55</v>
      </c>
    </row>
    <row r="2" spans="1:7" s="11" customFormat="1" ht="24" x14ac:dyDescent="0.15">
      <c r="C2" s="38" t="s">
        <v>56</v>
      </c>
      <c r="E2" s="13"/>
      <c r="G2" t="s">
        <v>233</v>
      </c>
    </row>
    <row r="3" spans="1:7" s="11" customFormat="1" x14ac:dyDescent="0.15">
      <c r="G3"/>
    </row>
    <row r="4" spans="1:7" s="11" customFormat="1" x14ac:dyDescent="0.15">
      <c r="E4" s="14" t="s">
        <v>129</v>
      </c>
      <c r="G4" t="s">
        <v>234</v>
      </c>
    </row>
    <row r="5" spans="1:7" s="11" customFormat="1" x14ac:dyDescent="0.15">
      <c r="B5" s="93" t="s">
        <v>57</v>
      </c>
      <c r="C5" s="94" t="s">
        <v>58</v>
      </c>
      <c r="D5" s="95" t="s">
        <v>59</v>
      </c>
      <c r="E5" s="88"/>
    </row>
    <row r="6" spans="1:7" s="11" customFormat="1" x14ac:dyDescent="0.15">
      <c r="B6" s="89" t="str">
        <f>INPUT!C2</f>
        <v>No.2026-7</v>
      </c>
      <c r="C6" s="91" t="str">
        <f>INPUT!C4</f>
        <v>BBB</v>
      </c>
      <c r="D6" s="282" t="str">
        <f>INPUT!C3</f>
        <v>AAA</v>
      </c>
      <c r="E6" s="283"/>
      <c r="G6" s="14"/>
    </row>
    <row r="7" spans="1:7" s="11" customFormat="1" x14ac:dyDescent="0.15">
      <c r="B7" s="27"/>
      <c r="C7" s="92" t="str">
        <f>INPUT!C5</f>
        <v>CCC</v>
      </c>
      <c r="D7" s="274"/>
      <c r="E7" s="284"/>
      <c r="G7" s="14"/>
    </row>
    <row r="8" spans="1:7" s="11" customFormat="1" ht="24" customHeight="1" x14ac:dyDescent="0.15">
      <c r="B8" s="100" t="s">
        <v>73</v>
      </c>
      <c r="C8" s="24"/>
      <c r="D8" s="24"/>
      <c r="E8" s="25"/>
      <c r="G8" s="14"/>
    </row>
    <row r="9" spans="1:7" s="11" customFormat="1" ht="66" customHeight="1" x14ac:dyDescent="0.15">
      <c r="B9" s="276"/>
      <c r="C9" s="277"/>
      <c r="D9" s="277"/>
      <c r="E9" s="278"/>
      <c r="G9" s="14"/>
    </row>
    <row r="10" spans="1:7" s="11" customFormat="1" ht="24" customHeight="1" x14ac:dyDescent="0.15">
      <c r="B10" s="96" t="s">
        <v>60</v>
      </c>
      <c r="C10" s="90"/>
      <c r="D10" s="90"/>
      <c r="E10" s="97"/>
      <c r="G10" s="14"/>
    </row>
    <row r="11" spans="1:7" s="11" customFormat="1" x14ac:dyDescent="0.15">
      <c r="B11" s="98" t="s">
        <v>61</v>
      </c>
      <c r="E11" s="99"/>
      <c r="G11" s="14"/>
    </row>
    <row r="12" spans="1:7" s="11" customFormat="1" ht="38.25" customHeight="1" x14ac:dyDescent="0.15">
      <c r="B12" s="276"/>
      <c r="C12" s="277"/>
      <c r="D12" s="277"/>
      <c r="E12" s="278"/>
      <c r="G12" s="14"/>
    </row>
    <row r="13" spans="1:7" s="11" customFormat="1" x14ac:dyDescent="0.15">
      <c r="B13" s="96" t="s">
        <v>62</v>
      </c>
      <c r="C13" s="90"/>
      <c r="D13" s="90"/>
      <c r="E13" s="97"/>
      <c r="G13" s="14"/>
    </row>
    <row r="14" spans="1:7" s="11" customFormat="1" ht="38.25" customHeight="1" x14ac:dyDescent="0.15">
      <c r="B14" s="276"/>
      <c r="C14" s="277"/>
      <c r="D14" s="277"/>
      <c r="E14" s="278"/>
      <c r="G14" s="14"/>
    </row>
    <row r="15" spans="1:7" s="11" customFormat="1" x14ac:dyDescent="0.15">
      <c r="B15" s="96" t="s">
        <v>63</v>
      </c>
      <c r="C15" s="90"/>
      <c r="D15" s="90"/>
      <c r="E15" s="97"/>
    </row>
    <row r="16" spans="1:7" s="11" customFormat="1" ht="38.25" customHeight="1" x14ac:dyDescent="0.15">
      <c r="B16" s="276"/>
      <c r="C16" s="277"/>
      <c r="D16" s="277"/>
      <c r="E16" s="278"/>
    </row>
    <row r="17" spans="2:7" s="11" customFormat="1" ht="24" customHeight="1" x14ac:dyDescent="0.15">
      <c r="B17" s="96" t="s">
        <v>74</v>
      </c>
      <c r="C17" s="90"/>
      <c r="D17" s="90"/>
      <c r="E17" s="97"/>
    </row>
    <row r="18" spans="2:7" s="11" customFormat="1" ht="38.25" customHeight="1" x14ac:dyDescent="0.15">
      <c r="B18" s="279"/>
      <c r="C18" s="280"/>
      <c r="D18" s="280"/>
      <c r="E18" s="281"/>
    </row>
    <row r="19" spans="2:7" s="11" customFormat="1" x14ac:dyDescent="0.15"/>
    <row r="20" spans="2:7" s="11" customFormat="1" x14ac:dyDescent="0.15">
      <c r="B20" s="11" t="s">
        <v>76</v>
      </c>
      <c r="E20" s="78"/>
      <c r="F20" s="78"/>
      <c r="G20" s="78"/>
    </row>
    <row r="21" spans="2:7" s="11" customFormat="1" x14ac:dyDescent="0.15">
      <c r="B21" s="85" t="s">
        <v>64</v>
      </c>
      <c r="C21" s="86" t="s">
        <v>65</v>
      </c>
      <c r="D21" s="86" t="s">
        <v>69</v>
      </c>
      <c r="E21" s="87" t="s">
        <v>66</v>
      </c>
    </row>
    <row r="22" spans="2:7" s="11" customFormat="1" ht="23.25" customHeight="1" x14ac:dyDescent="0.15">
      <c r="B22" s="79"/>
      <c r="C22" s="80"/>
      <c r="D22" s="80"/>
      <c r="E22" s="81"/>
    </row>
    <row r="23" spans="2:7" s="11" customFormat="1" ht="23.25" customHeight="1" x14ac:dyDescent="0.15">
      <c r="B23" s="79"/>
      <c r="C23" s="80"/>
      <c r="D23" s="80"/>
      <c r="E23" s="81"/>
    </row>
    <row r="24" spans="2:7" s="11" customFormat="1" ht="23.25" customHeight="1" x14ac:dyDescent="0.15">
      <c r="B24" s="79"/>
      <c r="C24" s="80"/>
      <c r="D24" s="80"/>
      <c r="E24" s="81"/>
    </row>
    <row r="25" spans="2:7" s="11" customFormat="1" ht="23.25" customHeight="1" x14ac:dyDescent="0.15">
      <c r="B25" s="79"/>
      <c r="C25" s="80"/>
      <c r="D25" s="80"/>
      <c r="E25" s="81"/>
    </row>
    <row r="26" spans="2:7" s="11" customFormat="1" ht="23.25" customHeight="1" x14ac:dyDescent="0.15">
      <c r="B26" s="79"/>
      <c r="C26" s="80"/>
      <c r="D26" s="80"/>
      <c r="E26" s="81"/>
    </row>
    <row r="27" spans="2:7" s="11" customFormat="1" ht="23.25" customHeight="1" x14ac:dyDescent="0.15">
      <c r="B27" s="79"/>
      <c r="C27" s="80"/>
      <c r="D27" s="80"/>
      <c r="E27" s="81"/>
    </row>
    <row r="28" spans="2:7" s="11" customFormat="1" ht="23.25" customHeight="1" x14ac:dyDescent="0.15">
      <c r="B28" s="79"/>
      <c r="C28" s="80"/>
      <c r="D28" s="80"/>
      <c r="E28" s="81"/>
    </row>
    <row r="29" spans="2:7" s="11" customFormat="1" ht="23.25" customHeight="1" x14ac:dyDescent="0.15">
      <c r="B29" s="79"/>
      <c r="C29" s="80"/>
      <c r="D29" s="80"/>
      <c r="E29" s="81"/>
    </row>
    <row r="30" spans="2:7" s="11" customFormat="1" ht="23.25" customHeight="1" x14ac:dyDescent="0.15">
      <c r="B30" s="82"/>
      <c r="C30" s="83"/>
      <c r="D30" s="83"/>
      <c r="E30" s="84"/>
    </row>
    <row r="31" spans="2:7" s="11" customFormat="1" x14ac:dyDescent="0.15">
      <c r="B31" s="14" t="s">
        <v>75</v>
      </c>
      <c r="C31" s="11" t="s">
        <v>70</v>
      </c>
    </row>
    <row r="32" spans="2:7" x14ac:dyDescent="0.15">
      <c r="B32" s="14" t="s">
        <v>67</v>
      </c>
      <c r="C32" s="11" t="s">
        <v>71</v>
      </c>
    </row>
    <row r="33" spans="2:3" x14ac:dyDescent="0.15">
      <c r="B33" s="14" t="s">
        <v>68</v>
      </c>
      <c r="C33" s="11" t="s">
        <v>72</v>
      </c>
    </row>
    <row r="35" spans="2:3" x14ac:dyDescent="0.15">
      <c r="B35" s="78" t="s">
        <v>77</v>
      </c>
    </row>
    <row r="36" spans="2:3" x14ac:dyDescent="0.15">
      <c r="B36" s="78" t="s">
        <v>78</v>
      </c>
    </row>
  </sheetData>
  <mergeCells count="6">
    <mergeCell ref="B12:E12"/>
    <mergeCell ref="B14:E14"/>
    <mergeCell ref="B18:E18"/>
    <mergeCell ref="B9:E9"/>
    <mergeCell ref="D6:E7"/>
    <mergeCell ref="B16:E16"/>
  </mergeCells>
  <phoneticPr fontId="2"/>
  <dataValidations count="1">
    <dataValidation type="list" allowBlank="1" showInputMessage="1" showErrorMessage="1" sqref="E22:E30" xr:uid="{48CA0D2A-E4EE-4EA8-9FAB-05F8C9C3A7FF}">
      <formula1>$B$31:$B$33</formula1>
    </dataValidation>
  </dataValidations>
  <pageMargins left="0.70866141732283472" right="0.5118110236220472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59C79-2B1E-46C9-A41B-6D60B45E123F}">
  <sheetPr>
    <tabColor theme="7" tint="0.79998168889431442"/>
  </sheetPr>
  <dimension ref="A1:K38"/>
  <sheetViews>
    <sheetView showGridLines="0" topLeftCell="A7" workbookViewId="0">
      <selection activeCell="I14" sqref="I14"/>
    </sheetView>
  </sheetViews>
  <sheetFormatPr defaultRowHeight="13.5" x14ac:dyDescent="0.15"/>
  <cols>
    <col min="1" max="1" width="2.5" style="11" customWidth="1"/>
    <col min="2" max="2" width="11.875" style="11" customWidth="1"/>
    <col min="3" max="8" width="8.25" style="11" customWidth="1"/>
    <col min="9" max="9" width="27.125" style="11" customWidth="1"/>
    <col min="10" max="10" width="3.125" style="11" customWidth="1"/>
  </cols>
  <sheetData>
    <row r="1" spans="1:11" s="11" customFormat="1" ht="16.899999999999999" customHeight="1" x14ac:dyDescent="0.15">
      <c r="A1" s="11" t="s">
        <v>91</v>
      </c>
      <c r="I1" s="101" t="s">
        <v>98</v>
      </c>
    </row>
    <row r="2" spans="1:11" s="11" customFormat="1" ht="24" x14ac:dyDescent="0.15">
      <c r="C2" s="38" t="s">
        <v>92</v>
      </c>
      <c r="F2" s="13"/>
      <c r="K2" t="s">
        <v>233</v>
      </c>
    </row>
    <row r="3" spans="1:11" s="11" customFormat="1" x14ac:dyDescent="0.15">
      <c r="I3" s="14"/>
      <c r="K3"/>
    </row>
    <row r="4" spans="1:11" s="11" customFormat="1" x14ac:dyDescent="0.15">
      <c r="I4" s="14" t="s">
        <v>129</v>
      </c>
      <c r="K4" t="s">
        <v>234</v>
      </c>
    </row>
    <row r="5" spans="1:11" s="11" customFormat="1" ht="15.6" customHeight="1" x14ac:dyDescent="0.15">
      <c r="F5" s="14"/>
    </row>
    <row r="6" spans="1:11" s="11" customFormat="1" ht="15.6" customHeight="1" x14ac:dyDescent="0.15">
      <c r="B6" s="11" t="str">
        <f>INPUT!B2</f>
        <v>管理番号</v>
      </c>
      <c r="C6" s="11" t="str">
        <f>INPUT!C2</f>
        <v>No.2026-7</v>
      </c>
      <c r="F6" s="14"/>
    </row>
    <row r="7" spans="1:11" s="11" customFormat="1" ht="27.75" customHeight="1" x14ac:dyDescent="0.15">
      <c r="B7" s="11" t="str">
        <f>INPUT!B3</f>
        <v>研究テーマ</v>
      </c>
      <c r="C7" s="285" t="str">
        <f>INPUT!C3</f>
        <v>AAA</v>
      </c>
      <c r="D7" s="285"/>
      <c r="E7" s="285"/>
      <c r="F7" s="285"/>
      <c r="G7" s="285"/>
      <c r="H7" s="285"/>
      <c r="I7" s="285"/>
    </row>
    <row r="8" spans="1:11" s="11" customFormat="1" ht="15.6" customHeight="1" x14ac:dyDescent="0.15">
      <c r="B8" s="11" t="str">
        <f>INPUT!B4</f>
        <v>代表研究者氏名</v>
      </c>
      <c r="C8" s="11" t="str">
        <f>INPUT!C4</f>
        <v>BBB</v>
      </c>
      <c r="F8" s="14"/>
    </row>
    <row r="9" spans="1:11" s="11" customFormat="1" ht="15.6" customHeight="1" x14ac:dyDescent="0.15">
      <c r="B9" s="11" t="str">
        <f>INPUT!B5</f>
        <v>所属機関･役職</v>
      </c>
      <c r="C9" s="11" t="str">
        <f>INPUT!C5</f>
        <v>CCC</v>
      </c>
      <c r="F9" s="14"/>
    </row>
    <row r="10" spans="1:11" s="11" customFormat="1" x14ac:dyDescent="0.15">
      <c r="F10" s="14"/>
    </row>
    <row r="11" spans="1:11" s="11" customFormat="1" x14ac:dyDescent="0.15">
      <c r="B11" s="11" t="s">
        <v>99</v>
      </c>
      <c r="F11" s="14"/>
    </row>
    <row r="12" spans="1:11" x14ac:dyDescent="0.15">
      <c r="B12" s="243" t="s">
        <v>221</v>
      </c>
      <c r="C12" s="248" t="s">
        <v>93</v>
      </c>
      <c r="D12" s="228"/>
      <c r="E12" s="88"/>
      <c r="F12" s="248" t="s">
        <v>94</v>
      </c>
      <c r="G12" s="228"/>
      <c r="H12" s="88"/>
      <c r="I12" s="251" t="s">
        <v>95</v>
      </c>
    </row>
    <row r="13" spans="1:11" ht="14.25" thickBot="1" x14ac:dyDescent="0.2">
      <c r="B13" s="244"/>
      <c r="C13" s="249">
        <f>様式一覧!E2</f>
        <v>2026</v>
      </c>
      <c r="D13" s="229">
        <f>C13+1</f>
        <v>2027</v>
      </c>
      <c r="E13" s="250">
        <f>D13+1</f>
        <v>2028</v>
      </c>
      <c r="F13" s="249">
        <f>C13</f>
        <v>2026</v>
      </c>
      <c r="G13" s="229">
        <f>D13</f>
        <v>2027</v>
      </c>
      <c r="H13" s="250">
        <f>G13+1</f>
        <v>2028</v>
      </c>
      <c r="I13" s="252" t="s">
        <v>283</v>
      </c>
    </row>
    <row r="14" spans="1:11" ht="15.75" customHeight="1" thickTop="1" x14ac:dyDescent="0.15">
      <c r="B14" s="245" t="s">
        <v>44</v>
      </c>
      <c r="C14" s="315">
        <f>INPUT!C10</f>
        <v>0</v>
      </c>
      <c r="D14" s="316">
        <f>INPUT!D10</f>
        <v>0</v>
      </c>
      <c r="E14" s="317"/>
      <c r="F14" s="318"/>
      <c r="G14" s="319"/>
      <c r="H14" s="320"/>
      <c r="I14" s="253"/>
    </row>
    <row r="15" spans="1:11" ht="15.75" customHeight="1" x14ac:dyDescent="0.15">
      <c r="B15" s="246" t="s">
        <v>45</v>
      </c>
      <c r="C15" s="321">
        <f>INPUT!C11</f>
        <v>0</v>
      </c>
      <c r="D15" s="322">
        <f>INPUT!D11</f>
        <v>0</v>
      </c>
      <c r="E15" s="323"/>
      <c r="F15" s="324"/>
      <c r="G15" s="325"/>
      <c r="H15" s="326"/>
      <c r="I15" s="254"/>
    </row>
    <row r="16" spans="1:11" ht="15.75" customHeight="1" x14ac:dyDescent="0.15">
      <c r="B16" s="246" t="s">
        <v>127</v>
      </c>
      <c r="C16" s="321">
        <f>INPUT!C12</f>
        <v>0</v>
      </c>
      <c r="D16" s="322">
        <f>INPUT!D12</f>
        <v>0</v>
      </c>
      <c r="E16" s="323"/>
      <c r="F16" s="324"/>
      <c r="G16" s="325"/>
      <c r="H16" s="326"/>
      <c r="I16" s="254"/>
    </row>
    <row r="17" spans="2:9" ht="15.75" customHeight="1" x14ac:dyDescent="0.15">
      <c r="B17" s="246" t="s">
        <v>85</v>
      </c>
      <c r="C17" s="321">
        <f>INPUT!C13</f>
        <v>0</v>
      </c>
      <c r="D17" s="322">
        <f>INPUT!D13</f>
        <v>0</v>
      </c>
      <c r="E17" s="323"/>
      <c r="F17" s="324"/>
      <c r="G17" s="325"/>
      <c r="H17" s="326"/>
      <c r="I17" s="254"/>
    </row>
    <row r="18" spans="2:9" ht="15.75" customHeight="1" x14ac:dyDescent="0.15">
      <c r="B18" s="96" t="s">
        <v>128</v>
      </c>
      <c r="C18" s="327">
        <f>INPUT!C14</f>
        <v>0</v>
      </c>
      <c r="D18" s="328">
        <f>INPUT!D14</f>
        <v>0</v>
      </c>
      <c r="E18" s="329"/>
      <c r="F18" s="330"/>
      <c r="G18" s="331"/>
      <c r="H18" s="332"/>
      <c r="I18" s="97"/>
    </row>
    <row r="19" spans="2:9" ht="15.75" customHeight="1" thickBot="1" x14ac:dyDescent="0.2">
      <c r="B19" s="247" t="s">
        <v>86</v>
      </c>
      <c r="C19" s="333">
        <f>INPUT!C15</f>
        <v>0</v>
      </c>
      <c r="D19" s="334">
        <f>INPUT!D15</f>
        <v>0</v>
      </c>
      <c r="E19" s="335"/>
      <c r="F19" s="336"/>
      <c r="G19" s="337"/>
      <c r="H19" s="338"/>
      <c r="I19" s="255"/>
    </row>
    <row r="20" spans="2:9" ht="15.75" customHeight="1" thickTop="1" x14ac:dyDescent="0.15">
      <c r="B20" s="261" t="s">
        <v>100</v>
      </c>
      <c r="C20" s="339">
        <f>SUM(C14:C19)</f>
        <v>0</v>
      </c>
      <c r="D20" s="340">
        <f>SUM(D14:D19)</f>
        <v>0</v>
      </c>
      <c r="E20" s="341"/>
      <c r="F20" s="342">
        <f>SUM(F14:F19)</f>
        <v>0</v>
      </c>
      <c r="G20" s="343">
        <f>SUM(G14:G19)</f>
        <v>0</v>
      </c>
      <c r="H20" s="344"/>
      <c r="I20" s="256"/>
    </row>
    <row r="21" spans="2:9" ht="15.75" customHeight="1" x14ac:dyDescent="0.15">
      <c r="B21" s="262" t="s">
        <v>265</v>
      </c>
      <c r="C21" s="321">
        <f>C20</f>
        <v>0</v>
      </c>
      <c r="D21" s="322">
        <f t="shared" ref="D21:H21" si="0">D20</f>
        <v>0</v>
      </c>
      <c r="E21" s="323">
        <f t="shared" si="0"/>
        <v>0</v>
      </c>
      <c r="F21" s="324">
        <f t="shared" si="0"/>
        <v>0</v>
      </c>
      <c r="G21" s="325">
        <f t="shared" si="0"/>
        <v>0</v>
      </c>
      <c r="H21" s="326">
        <f t="shared" si="0"/>
        <v>0</v>
      </c>
      <c r="I21" s="286" t="s">
        <v>266</v>
      </c>
    </row>
    <row r="22" spans="2:9" ht="15.75" customHeight="1" x14ac:dyDescent="0.15">
      <c r="B22" s="263"/>
      <c r="C22" s="27"/>
      <c r="D22" s="257" t="s">
        <v>100</v>
      </c>
      <c r="E22" s="345">
        <f>SUM(C21:E21)</f>
        <v>0</v>
      </c>
      <c r="F22" s="27"/>
      <c r="G22" s="257" t="s">
        <v>100</v>
      </c>
      <c r="H22" s="345">
        <f>SUM(F21:H21)</f>
        <v>0</v>
      </c>
      <c r="I22" s="287"/>
    </row>
    <row r="23" spans="2:9" x14ac:dyDescent="0.15">
      <c r="B23" s="11" t="s">
        <v>223</v>
      </c>
      <c r="C23" s="102"/>
      <c r="D23" s="102"/>
      <c r="E23" s="102"/>
      <c r="F23" s="103"/>
      <c r="G23" s="103"/>
      <c r="H23" s="103"/>
    </row>
    <row r="24" spans="2:9" x14ac:dyDescent="0.15">
      <c r="B24" s="11" t="s">
        <v>232</v>
      </c>
    </row>
    <row r="25" spans="2:9" x14ac:dyDescent="0.15">
      <c r="B25" s="11" t="s">
        <v>231</v>
      </c>
    </row>
    <row r="27" spans="2:9" x14ac:dyDescent="0.15">
      <c r="B27" s="11" t="s">
        <v>97</v>
      </c>
    </row>
    <row r="38" spans="2:2" x14ac:dyDescent="0.15">
      <c r="B38" s="11" t="s">
        <v>96</v>
      </c>
    </row>
  </sheetData>
  <mergeCells count="2">
    <mergeCell ref="C7:I7"/>
    <mergeCell ref="I21:I22"/>
  </mergeCells>
  <phoneticPr fontId="2"/>
  <pageMargins left="0.70866141732283472"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7</vt:i4>
      </vt:variant>
    </vt:vector>
  </HeadingPairs>
  <TitlesOfParts>
    <vt:vector size="19" baseType="lpstr">
      <vt:lpstr>様式一覧</vt:lpstr>
      <vt:lpstr>様式1</vt:lpstr>
      <vt:lpstr>様式2の記載方法</vt:lpstr>
      <vt:lpstr>様式2-1</vt:lpstr>
      <vt:lpstr>様式2-2</vt:lpstr>
      <vt:lpstr>様式2-3</vt:lpstr>
      <vt:lpstr>様式2</vt:lpstr>
      <vt:lpstr>様式3</vt:lpstr>
      <vt:lpstr>様式4</vt:lpstr>
      <vt:lpstr>INPUT</vt:lpstr>
      <vt:lpstr>スケジュール</vt:lpstr>
      <vt:lpstr>手続きフロー</vt:lpstr>
      <vt:lpstr>様式1!Print_Area</vt:lpstr>
      <vt:lpstr>様式2!Print_Area</vt:lpstr>
      <vt:lpstr>'様式2-1'!Print_Area</vt:lpstr>
      <vt:lpstr>'様式2-2'!Print_Area</vt:lpstr>
      <vt:lpstr>'様式2-3'!Print_Area</vt:lpstr>
      <vt:lpstr>様式3!Print_Area</vt:lpstr>
      <vt:lpstr>様式4!Print_Area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後藤 雅子</dc:creator>
  <cp:lastModifiedBy>後藤 雅子</cp:lastModifiedBy>
  <cp:lastPrinted>2025-07-10T06:41:57Z</cp:lastPrinted>
  <dcterms:created xsi:type="dcterms:W3CDTF">2023-04-07T03:52:34Z</dcterms:created>
  <dcterms:modified xsi:type="dcterms:W3CDTF">2025-07-10T06:56:48Z</dcterms:modified>
</cp:coreProperties>
</file>